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4.xml" ContentType="application/vnd.openxmlformats-officedocument.themeOverride+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5.xml" ContentType="application/vnd.openxmlformats-officedocument.themeOverride+xml"/>
  <Override PartName="/xl/drawings/drawing7.xml" ContentType="application/vnd.openxmlformats-officedocument.drawing+xml"/>
  <Override PartName="/xl/charts/chartEx1.xml" ContentType="application/vnd.ms-office.chartex+xml"/>
  <Override PartName="/xl/charts/style4.xml" ContentType="application/vnd.ms-office.chartstyle+xml"/>
  <Override PartName="/xl/charts/colors4.xml" ContentType="application/vnd.ms-office.chartcolorstyle+xml"/>
  <Override PartName="/xl/theme/themeOverride6.xml" ContentType="application/vnd.openxmlformats-officedocument.themeOverride+xml"/>
  <Override PartName="/xl/drawings/drawing8.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7.xml" ContentType="application/vnd.openxmlformats-officedocument.themeOverride+xml"/>
  <Override PartName="/xl/drawings/drawing9.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1.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2.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3.xml" ContentType="application/vnd.openxmlformats-officedocument.drawing+xml"/>
  <Override PartName="/xl/charts/chart12.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2.xml" ContentType="application/vnd.openxmlformats-officedocument.themeOverride+xml"/>
  <Override PartName="/xl/drawings/drawing15.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3.xml" ContentType="application/vnd.openxmlformats-officedocument.themeOverride+xml"/>
  <Override PartName="/xl/drawings/drawing16.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4.xml" ContentType="application/vnd.openxmlformats-officedocument.themeOverride+xml"/>
  <Override PartName="/xl/drawings/drawing17.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5.xml" ContentType="application/vnd.openxmlformats-officedocument.themeOverride+xml"/>
  <Override PartName="/xl/drawings/drawing18.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6.xml" ContentType="application/vnd.openxmlformats-officedocument.themeOverride+xml"/>
  <Override PartName="/xl/drawings/drawing19.xml" ContentType="application/vnd.openxmlformats-officedocument.drawing+xml"/>
  <Override PartName="/xl/charts/chartEx2.xml" ContentType="application/vnd.ms-office.chartex+xml"/>
  <Override PartName="/xl/charts/style16.xml" ContentType="application/vnd.ms-office.chartstyle+xml"/>
  <Override PartName="/xl/charts/colors16.xml" ContentType="application/vnd.ms-office.chartcolorstyle+xml"/>
  <Override PartName="/xl/theme/themeOverride17.xml" ContentType="application/vnd.openxmlformats-officedocument.themeOverride+xml"/>
  <Override PartName="/xl/drawings/drawing20.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8.xml" ContentType="application/vnd.openxmlformats-officedocument.themeOverride+xml"/>
  <Override PartName="/xl/drawings/drawing21.xml" ContentType="application/vnd.openxmlformats-officedocument.drawing+xml"/>
  <Override PartName="/xl/charts/chartEx3.xml" ContentType="application/vnd.ms-office.chartex+xml"/>
  <Override PartName="/xl/charts/style18.xml" ContentType="application/vnd.ms-office.chartstyle+xml"/>
  <Override PartName="/xl/charts/colors18.xml" ContentType="application/vnd.ms-office.chartcolorstyle+xml"/>
  <Override PartName="/xl/drawings/drawing2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3.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6.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7.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8.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9.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0.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1.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2.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3.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19.xml" ContentType="application/vnd.openxmlformats-officedocument.themeOverride+xml"/>
  <Override PartName="/xl/drawings/drawing37.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8.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9.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0.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1.xml" ContentType="application/vnd.openxmlformats-officedocument.drawingml.chartshapes+xml"/>
  <Override PartName="/xl/drawings/drawing42.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20.xml" ContentType="application/vnd.openxmlformats-officedocument.themeOverride+xml"/>
  <Override PartName="/xl/drawings/drawing43.xml" ContentType="application/vnd.openxmlformats-officedocument.drawing+xml"/>
  <Override PartName="/xl/drawings/drawing4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5.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6.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7.xml" ContentType="application/vnd.openxmlformats-officedocument.drawingml.chartshapes+xml"/>
  <Override PartName="/xl/drawings/drawing48.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filterPrivacy="1" codeName="ThisWorkbook"/>
  <xr:revisionPtr revIDLastSave="0" documentId="8_{F408EFD9-8C51-4D07-822D-107A0E254EC7}" xr6:coauthVersionLast="47" xr6:coauthVersionMax="47" xr10:uidLastSave="{00000000-0000-0000-0000-000000000000}"/>
  <bookViews>
    <workbookView xWindow="-120" yWindow="-120" windowWidth="29040" windowHeight="15840" tabRatio="938" firstSheet="33" activeTab="1" xr2:uid="{59315AC9-337F-405D-8797-0C638E99C043}"/>
  </bookViews>
  <sheets>
    <sheet name="Contents" sheetId="13" r:id="rId1"/>
    <sheet name="Version history" sheetId="14" r:id="rId2"/>
    <sheet name="Figure 3.1" sheetId="23" r:id="rId3"/>
    <sheet name="Figure 3.2" sheetId="24" r:id="rId4"/>
    <sheet name="Figure 3.3" sheetId="25" r:id="rId5"/>
    <sheet name="Figure 3.4" sheetId="26" r:id="rId6"/>
    <sheet name="Figure 3.5" sheetId="27" r:id="rId7"/>
    <sheet name="Figure 3.6" sheetId="28" r:id="rId8"/>
    <sheet name="Figure 3.7" sheetId="29" r:id="rId9"/>
    <sheet name="Figure 4.1" sheetId="30" r:id="rId10"/>
    <sheet name="Figure 4.2" sheetId="31" r:id="rId11"/>
    <sheet name="Figure 4.3" sheetId="32" r:id="rId12"/>
    <sheet name="Figure 4.5" sheetId="34" r:id="rId13"/>
    <sheet name="Figure 4.6" sheetId="35" r:id="rId14"/>
    <sheet name="Figure 4.7" sheetId="36" r:id="rId15"/>
    <sheet name="Figure 4.8" sheetId="37" r:id="rId16"/>
    <sheet name="Figure 4.9" sheetId="38" r:id="rId17"/>
    <sheet name="Figure 4.10" sheetId="39" r:id="rId18"/>
    <sheet name="Figure 4.11" sheetId="40" r:id="rId19"/>
    <sheet name="Figure 4.12" sheetId="41" r:id="rId20"/>
    <sheet name="Figure 4.13" sheetId="42" r:id="rId21"/>
    <sheet name="Figure 4.14" sheetId="43" r:id="rId22"/>
    <sheet name="Figure 4.15" sheetId="44" r:id="rId23"/>
    <sheet name="Figure 4.16" sheetId="45" r:id="rId24"/>
    <sheet name="Figure 5.1" sheetId="4" r:id="rId25"/>
    <sheet name="Figure 5.2" sheetId="1" r:id="rId26"/>
    <sheet name="Figure 5.3" sheetId="2" r:id="rId27"/>
    <sheet name="Figure 5.4" sheetId="15" r:id="rId28"/>
    <sheet name="Figure 5.5" sheetId="47" r:id="rId29"/>
    <sheet name="Figure 5.6" sheetId="73" r:id="rId30"/>
    <sheet name="Figure 5.7 " sheetId="74" r:id="rId31"/>
    <sheet name="Figure 5.8 " sheetId="75" r:id="rId32"/>
    <sheet name="Figure 5.9 " sheetId="76" r:id="rId33"/>
    <sheet name="Figure 5.10 " sheetId="77" r:id="rId34"/>
    <sheet name="Figure 5.11 " sheetId="78" r:id="rId35"/>
    <sheet name="Figure 5.12 " sheetId="79" r:id="rId36"/>
    <sheet name="Figure 5.13 " sheetId="80" r:id="rId37"/>
    <sheet name="Figure 5.14" sheetId="81" r:id="rId38"/>
    <sheet name="Figure 6.1" sheetId="57" r:id="rId39"/>
    <sheet name="Figure 6.2" sheetId="58" r:id="rId40"/>
    <sheet name="Figure 6.3" sheetId="17" r:id="rId41"/>
    <sheet name="Figure 6.4" sheetId="16" r:id="rId42"/>
    <sheet name="Figure 7.1" sheetId="59" r:id="rId43"/>
    <sheet name="Figure 7.2" sheetId="60" r:id="rId44"/>
    <sheet name="Figure 7.3" sheetId="61" r:id="rId45"/>
  </sheets>
  <definedNames>
    <definedName name="_xlchart.v1.0" hidden="1">'Figure 3.6'!$P$5:$P$12</definedName>
    <definedName name="_xlchart.v1.1" hidden="1">'Figure 3.6'!$Q$5:$Q$12</definedName>
    <definedName name="_xlchart.v1.2" hidden="1">'Figure 4.12'!$M$5:$M$11</definedName>
    <definedName name="_xlchart.v1.3" hidden="1">'Figure 4.12'!$N$5:$N$11</definedName>
    <definedName name="_xlchart.v1.4" hidden="1">'Figure 4.14'!$M$5:$M$8</definedName>
    <definedName name="_xlchart.v1.5" hidden="1">'Figure 4.14'!$N$5:$N$8</definedName>
    <definedName name="LOCAL_MYSQL_DATE_FORMAT" localSheetId="2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24" l="1"/>
  <c r="R5" i="24" s="1"/>
  <c r="O6" i="24"/>
  <c r="R6" i="24" s="1"/>
  <c r="O7" i="24"/>
  <c r="R7" i="24" s="1"/>
  <c r="O8" i="24"/>
  <c r="R8" i="24" s="1"/>
  <c r="O9" i="24"/>
  <c r="R9" i="24" s="1"/>
  <c r="N14" i="30"/>
  <c r="O14" i="30" s="1"/>
  <c r="N13" i="30"/>
  <c r="O13" i="30" s="1"/>
  <c r="O7" i="30"/>
  <c r="O8" i="30"/>
  <c r="N6" i="30"/>
  <c r="O6" i="30" s="1"/>
  <c r="N7" i="30"/>
  <c r="N8" i="30"/>
  <c r="N9" i="30"/>
  <c r="O9" i="30" s="1"/>
  <c r="BW24" i="79"/>
  <c r="AP15" i="40"/>
  <c r="U9" i="16" l="1"/>
  <c r="U8" i="16"/>
  <c r="R9" i="16"/>
  <c r="R8" i="16"/>
  <c r="R7" i="16"/>
  <c r="O9" i="16"/>
  <c r="O8" i="16"/>
  <c r="N16" i="4"/>
  <c r="N17" i="4" s="1"/>
  <c r="N18" i="4" s="1"/>
  <c r="N19" i="4" s="1"/>
  <c r="N20" i="4" s="1"/>
  <c r="N21" i="4" s="1"/>
  <c r="N22" i="4" s="1"/>
  <c r="O16" i="4"/>
  <c r="O17" i="4" s="1"/>
  <c r="O18" i="4" s="1"/>
  <c r="O19" i="4" s="1"/>
  <c r="O20" i="4" s="1"/>
  <c r="O21" i="4" s="1"/>
  <c r="O22" i="4" s="1"/>
  <c r="P16" i="4"/>
  <c r="P17" i="4" s="1"/>
  <c r="P18" i="4" s="1"/>
  <c r="P19" i="4" s="1"/>
  <c r="P20" i="4" s="1"/>
  <c r="P21" i="4" s="1"/>
  <c r="P22" i="4" s="1"/>
  <c r="Q16" i="4"/>
  <c r="Q17" i="4" s="1"/>
  <c r="Q18" i="4" s="1"/>
  <c r="Q19" i="4" s="1"/>
  <c r="Q20" i="4" s="1"/>
  <c r="Q21" i="4" s="1"/>
  <c r="Q22" i="4" s="1"/>
  <c r="R16" i="4"/>
  <c r="R17" i="4" s="1"/>
  <c r="R18" i="4" s="1"/>
  <c r="R19" i="4" s="1"/>
  <c r="R20" i="4" s="1"/>
  <c r="R21" i="4" s="1"/>
  <c r="R22" i="4" s="1"/>
  <c r="S16" i="4"/>
  <c r="S17" i="4" s="1"/>
  <c r="S18" i="4" s="1"/>
  <c r="S19" i="4" s="1"/>
  <c r="S20" i="4" s="1"/>
  <c r="S21" i="4" s="1"/>
  <c r="S22" i="4" s="1"/>
  <c r="T16" i="4"/>
  <c r="T17" i="4" s="1"/>
  <c r="T18" i="4" s="1"/>
  <c r="T19" i="4" s="1"/>
  <c r="T20" i="4" s="1"/>
  <c r="T21" i="4" s="1"/>
  <c r="T22" i="4" s="1"/>
  <c r="U16" i="4"/>
  <c r="U17" i="4" s="1"/>
  <c r="U18" i="4" s="1"/>
  <c r="U19" i="4" s="1"/>
  <c r="U20" i="4" s="1"/>
  <c r="U21" i="4" s="1"/>
  <c r="U22" i="4" s="1"/>
  <c r="V16" i="4"/>
  <c r="V17" i="4" s="1"/>
  <c r="V18" i="4" s="1"/>
  <c r="V19" i="4" s="1"/>
  <c r="V20" i="4" s="1"/>
  <c r="V21" i="4" s="1"/>
  <c r="V22" i="4" s="1"/>
  <c r="W16" i="4"/>
  <c r="W17" i="4" s="1"/>
  <c r="W18" i="4" s="1"/>
  <c r="W19" i="4" s="1"/>
  <c r="W20" i="4" s="1"/>
  <c r="W21" i="4" s="1"/>
  <c r="W22" i="4" s="1"/>
  <c r="X16" i="4"/>
  <c r="X17" i="4" s="1"/>
  <c r="X18" i="4" s="1"/>
  <c r="X19" i="4" s="1"/>
  <c r="X20" i="4" s="1"/>
  <c r="X21" i="4" s="1"/>
  <c r="X22" i="4" s="1"/>
  <c r="Y16" i="4"/>
  <c r="Y17" i="4" s="1"/>
  <c r="Y18" i="4" s="1"/>
  <c r="Y19" i="4" s="1"/>
  <c r="Y20" i="4" s="1"/>
  <c r="Y21" i="4" s="1"/>
  <c r="Y22" i="4" s="1"/>
  <c r="Z16" i="4"/>
  <c r="Z17" i="4" s="1"/>
  <c r="Z18" i="4" s="1"/>
  <c r="Z19" i="4" s="1"/>
  <c r="Z20" i="4" s="1"/>
  <c r="Z21" i="4" s="1"/>
  <c r="Z22" i="4" s="1"/>
  <c r="AA16" i="4"/>
  <c r="AA17" i="4" s="1"/>
  <c r="AA18" i="4" s="1"/>
  <c r="AA19" i="4" s="1"/>
  <c r="AA20" i="4" s="1"/>
  <c r="AA21" i="4" s="1"/>
  <c r="AA22" i="4" s="1"/>
  <c r="AB16" i="4"/>
  <c r="AB17" i="4" s="1"/>
  <c r="AB18" i="4" s="1"/>
  <c r="AB19" i="4" s="1"/>
  <c r="AB20" i="4" s="1"/>
  <c r="AB21" i="4" s="1"/>
  <c r="AB22" i="4" s="1"/>
  <c r="AC16" i="4"/>
  <c r="AC17" i="4" s="1"/>
  <c r="AC18" i="4" s="1"/>
  <c r="AC19" i="4" s="1"/>
  <c r="AC20" i="4" s="1"/>
  <c r="AC21" i="4" s="1"/>
  <c r="AC22" i="4" s="1"/>
  <c r="AD16" i="4"/>
  <c r="AD17" i="4" s="1"/>
  <c r="AD18" i="4" s="1"/>
  <c r="AD19" i="4" s="1"/>
  <c r="AD20" i="4" s="1"/>
  <c r="AD21" i="4" s="1"/>
  <c r="AD22" i="4" s="1"/>
  <c r="AE16" i="4"/>
  <c r="AE17" i="4" s="1"/>
  <c r="AE18" i="4" s="1"/>
  <c r="AE19" i="4" s="1"/>
  <c r="AE20" i="4" s="1"/>
  <c r="AE21" i="4" s="1"/>
  <c r="AE22" i="4" s="1"/>
  <c r="AF16" i="4"/>
  <c r="AF17" i="4" s="1"/>
  <c r="AF18" i="4" s="1"/>
  <c r="AF19" i="4" s="1"/>
  <c r="AF20" i="4" s="1"/>
  <c r="AF21" i="4" s="1"/>
  <c r="AF22" i="4" s="1"/>
  <c r="AG16" i="4"/>
  <c r="AG17" i="4" s="1"/>
  <c r="AG18" i="4" s="1"/>
  <c r="AG19" i="4" s="1"/>
  <c r="AG20" i="4" s="1"/>
  <c r="AG21" i="4" s="1"/>
  <c r="AG22" i="4" s="1"/>
  <c r="AH16" i="4"/>
  <c r="AH17" i="4" s="1"/>
  <c r="AH18" i="4" s="1"/>
  <c r="AH19" i="4" s="1"/>
  <c r="AH20" i="4" s="1"/>
  <c r="AH21" i="4" s="1"/>
  <c r="AH22" i="4" s="1"/>
  <c r="AI16" i="4"/>
  <c r="AI17" i="4" s="1"/>
  <c r="AI18" i="4" s="1"/>
  <c r="AI19" i="4" s="1"/>
  <c r="AI20" i="4" s="1"/>
  <c r="AI21" i="4" s="1"/>
  <c r="AI22" i="4" s="1"/>
  <c r="AJ16" i="4"/>
  <c r="AJ17" i="4" s="1"/>
  <c r="AJ18" i="4" s="1"/>
  <c r="AJ19" i="4" s="1"/>
  <c r="AJ20" i="4" s="1"/>
  <c r="AJ21" i="4" s="1"/>
  <c r="AJ22" i="4" s="1"/>
  <c r="AK16" i="4"/>
  <c r="AK17" i="4" s="1"/>
  <c r="AK18" i="4" s="1"/>
  <c r="AK19" i="4" s="1"/>
  <c r="AK20" i="4" s="1"/>
  <c r="AK21" i="4" s="1"/>
  <c r="AK22" i="4" s="1"/>
  <c r="AL16" i="4"/>
  <c r="AL17" i="4" s="1"/>
  <c r="AL18" i="4" s="1"/>
  <c r="AL19" i="4" s="1"/>
  <c r="AL20" i="4" s="1"/>
  <c r="AL21" i="4" s="1"/>
  <c r="AL22" i="4" s="1"/>
  <c r="AM16" i="4"/>
  <c r="AM17" i="4" s="1"/>
  <c r="AM18" i="4" s="1"/>
  <c r="AM19" i="4" s="1"/>
  <c r="AM20" i="4" s="1"/>
  <c r="AM21" i="4" s="1"/>
  <c r="AM22" i="4" s="1"/>
  <c r="AN16" i="4"/>
  <c r="AN17" i="4" s="1"/>
  <c r="AN18" i="4" s="1"/>
  <c r="AN19" i="4" s="1"/>
  <c r="AN20" i="4" s="1"/>
  <c r="AN21" i="4" s="1"/>
  <c r="AN22" i="4" s="1"/>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M23" i="4"/>
  <c r="M16" i="4"/>
  <c r="M17" i="4" s="1"/>
  <c r="M18" i="4" l="1"/>
  <c r="M19" i="4" s="1"/>
  <c r="M20" i="4" s="1"/>
  <c r="M21" i="4" s="1"/>
  <c r="M22" i="4" s="1"/>
</calcChain>
</file>

<file path=xl/sharedStrings.xml><?xml version="1.0" encoding="utf-8"?>
<sst xmlns="http://schemas.openxmlformats.org/spreadsheetml/2006/main" count="642" uniqueCount="397">
  <si>
    <t>Figures in the Commission's advice on Aotearoa New Zealand's fourth emissions budget</t>
  </si>
  <si>
    <t>This spreadsheet contains the figures and data used to produce figures in our 2024 advice on the fourth emissions budget.</t>
  </si>
  <si>
    <t>The full report is available on the Commission's website.</t>
  </si>
  <si>
    <t>Chapter</t>
  </si>
  <si>
    <t>Figure</t>
  </si>
  <si>
    <t>Title/description</t>
  </si>
  <si>
    <t>Chapter 1: Introduction</t>
  </si>
  <si>
    <t>-</t>
  </si>
  <si>
    <t xml:space="preserve">Chapter 2: What we heard </t>
  </si>
  <si>
    <t>Chapter 3: Recommended level for the fourth emissions budget</t>
  </si>
  <si>
    <t>Figure 3.1</t>
  </si>
  <si>
    <t xml:space="preserve">Our recommended fourth emissions budget alongside our EB4 demonstration path to 2050 and current budgets set by Government, net emissions of all greenhouse gases (using the AR5 GWP100  metric for conversion) </t>
  </si>
  <si>
    <t>Figure 3.2</t>
  </si>
  <si>
    <t>Breakdown of gross emissions in our recommended fourth emissions budget by greenhouse gas</t>
  </si>
  <si>
    <t>Figure 3.3</t>
  </si>
  <si>
    <t>Comparing gross emissions and net emissions in our recommended fourth emissions budget</t>
  </si>
  <si>
    <t>Figure 3.4</t>
  </si>
  <si>
    <t>Changes in gross emissions by greenhouse gas by 2040 under the EB4 demonstration path, relative to 2022  </t>
  </si>
  <si>
    <t>Figure 3.5</t>
  </si>
  <si>
    <t>Comparing carbon dioxide removals by forests under the EB4 demonstration path in 2040, compared with 2022</t>
  </si>
  <si>
    <t>Figure 3.6</t>
  </si>
  <si>
    <t>Emissions reductions by sector for meeting our recommended level for the fourth emissions budget</t>
  </si>
  <si>
    <t>Figure 3.7</t>
  </si>
  <si>
    <t xml:space="preserve">Emissions for the fourth emissions budget from our analysis of alternative paths     </t>
  </si>
  <si>
    <t>Chapter 4: Developing the path to the fourth emissions budget</t>
  </si>
  <si>
    <t>Figure 4.1</t>
  </si>
  <si>
    <t>Aotearoa New Zealand’s emissions of all greenhouse gases other than biogenic methane and biogenic methane in 2022</t>
  </si>
  <si>
    <t>Figure 4.2</t>
  </si>
  <si>
    <t>Emissions of all greenhouse gases other than biogenic methane by sector in the reference scenario</t>
  </si>
  <si>
    <t>Figure 4.3</t>
  </si>
  <si>
    <t>Emissions of biogenic methane by sector in the reference scenario</t>
  </si>
  <si>
    <t>Figure 4.5</t>
  </si>
  <si>
    <t xml:space="preserve">Scenario results for net emissions of all greenhouse gases other than biogenic methane </t>
  </si>
  <si>
    <t>Figure 4.6</t>
  </si>
  <si>
    <t>Scenario results for all greenhouse gases other than biogenic methane in 2050 by sector in comparison to 2022</t>
  </si>
  <si>
    <t>Figure 4.7</t>
  </si>
  <si>
    <t>Scenario results for biogenic methane</t>
  </si>
  <si>
    <t>Figure 4.8</t>
  </si>
  <si>
    <t>Scenario results for biogenic methane in 2050 by sector</t>
  </si>
  <si>
    <t>Figure 4.9</t>
  </si>
  <si>
    <t>The EB4 demonstration path to 2050 for net emissions of all greenhouse gases other than biogenic methane</t>
  </si>
  <si>
    <t>Figure 4.10</t>
  </si>
  <si>
    <t>The EB4 demonstration path to 2050 for biogenic methane </t>
  </si>
  <si>
    <t>Figure 4.11</t>
  </si>
  <si>
    <t xml:space="preserve">Emissions of all greenhouse gases other than biogenic methane by sector to 2050 in the EB4 demonstration path </t>
  </si>
  <si>
    <t>Figure 4.12</t>
  </si>
  <si>
    <t>Gross emissions of all greenhouse gases other than biogenic methane in 2022 with reductions by sector by 2050 in the EB4 demonstration path</t>
  </si>
  <si>
    <t>Figure 4.13</t>
  </si>
  <si>
    <t>Emissions of biogenic methane by sector to 2050 in the EB4 demonstration path</t>
  </si>
  <si>
    <t>Figure 4.14</t>
  </si>
  <si>
    <t>Gross emissions of biogenic methane in 2022 and 2050 with sector reductions in the EB4 demonstration path</t>
  </si>
  <si>
    <t>Figure 4.15</t>
  </si>
  <si>
    <t>Sensitivity analysis of budget period emissions to selected factors or events</t>
  </si>
  <si>
    <t>Figure 4.16</t>
  </si>
  <si>
    <t>Impact of selected factors on GDP</t>
  </si>
  <si>
    <t>Chapter 5: Sector contributions to meeting the fourth emissions budget</t>
  </si>
  <si>
    <t>Figure 5.1</t>
  </si>
  <si>
    <t>Electricity generation by technology in the EB4 demonstration path</t>
  </si>
  <si>
    <t>Figure 5.2</t>
  </si>
  <si>
    <t>Potential biomass supply and demand under the EB4 demonstration path</t>
  </si>
  <si>
    <t>Figure 5.3</t>
  </si>
  <si>
    <t>Emissions from energy (excluding transport) in the EB4 demonstration path and the reference scenario</t>
  </si>
  <si>
    <t>Figure 5.4</t>
  </si>
  <si>
    <t>Industrial process and product use emissions in the EB4 demonstration path and the reference scenario</t>
  </si>
  <si>
    <t>Figure 5.5</t>
  </si>
  <si>
    <t>Transport emissions in the EB4 demonstration path and reference scenario</t>
  </si>
  <si>
    <t>Figure 5.6</t>
  </si>
  <si>
    <t>Dairy cattle numbers, milk solids production and methane emissions for dairy in the EB4 demonstration path and the reference scenario (TRS) relative to 2022 dairy values</t>
  </si>
  <si>
    <t>Figure 5.7</t>
  </si>
  <si>
    <t>Sheep and beef stock unit numbers, meat production and methane emissions in the EB4 demonstration path and the reference scenario (TRS) relative to 2022 sheep and beef values</t>
  </si>
  <si>
    <t>Figure 5.8</t>
  </si>
  <si>
    <t xml:space="preserve">Summary of projected land use from 2022 to 2050 in the EB4 demonstration path </t>
  </si>
  <si>
    <t>Figure 5.9</t>
  </si>
  <si>
    <t>Reduction of biogenic methane from agriculture and waste in our EB4 demonstration path in relation to the 2050 target </t>
  </si>
  <si>
    <t>Figure 5.10</t>
  </si>
  <si>
    <t>Exotic and native afforestation and deforestation in the EB4 path    </t>
  </si>
  <si>
    <t>Figure 5.11</t>
  </si>
  <si>
    <t>Carbon dioxide emissions and removals by exotic and native forests in the EB4 demonstration path    </t>
  </si>
  <si>
    <t>Figure 5.12</t>
  </si>
  <si>
    <t>Volume of harvested wood products in the EB4 demonstration path and reference scenario  </t>
  </si>
  <si>
    <t>Figure 5.13</t>
  </si>
  <si>
    <t>Amount of waste (kt) diverted from landfill in the EB4 demonstration path  </t>
  </si>
  <si>
    <t>Figure 5.14</t>
  </si>
  <si>
    <t>Emissions from waste in the EB4 demonstration path compared to reference scenario </t>
  </si>
  <si>
    <t>Chapter 6: The impacts on New Zealanders of meeting the fourth emissions budget</t>
  </si>
  <si>
    <t>Figure 6.1</t>
  </si>
  <si>
    <t>Projected  annual change in investment and savings from fuel switching across domestic road and air transport, buildings and process heat sectors in the EB4 demonstration path compared to the reference scenario  </t>
  </si>
  <si>
    <t>Figure 6.2</t>
  </si>
  <si>
    <t>Comparison of revenue changes for sheep and beef, dairy, and horticulture to the reference scenario (TRS) relative to 2022 </t>
  </si>
  <si>
    <t>Figure 6.3</t>
  </si>
  <si>
    <t>Wholesale price range under the EB4 demonstration path with median price under the reference scenario overlaid</t>
  </si>
  <si>
    <t>Figure 6.4</t>
  </si>
  <si>
    <t>Potential impact on household energy bills of switching from gas to electricity for space and water heating</t>
  </si>
  <si>
    <t>Chapter 7: Recommended changes to the first, second and third emissions budgets</t>
  </si>
  <si>
    <t>Figure 7.1</t>
  </si>
  <si>
    <t>Impact on emissions budgets when applying methodological improvements to the GHG Inventories published in 2023 and 2024 (MtCO2e)</t>
  </si>
  <si>
    <t>Figure 7.2</t>
  </si>
  <si>
    <t>Impact on emissions budgets by sector of methodological improvements to the GHG Inventory</t>
  </si>
  <si>
    <t>Figure 7.3</t>
  </si>
  <si>
    <t>Impact on emissions budgets of higher afforestation levels</t>
  </si>
  <si>
    <t>Chapter 8: Measuring progress towards emissions budgets and the 2050 target</t>
  </si>
  <si>
    <t>Version no.</t>
  </si>
  <si>
    <t>Release date</t>
  </si>
  <si>
    <t>Summary of change</t>
  </si>
  <si>
    <t>2024-12-11</t>
  </si>
  <si>
    <t>Initial version</t>
  </si>
  <si>
    <t xml:space="preserve">Figure 3.1: Our recommended fourth emissions budget alongside our EB4 demonstration path to 2050 and current budgets set by Government, net emissions of all greenhouse gases (using the AR5 GWP100  metric for conversion) </t>
  </si>
  <si>
    <r>
      <t>MtCO</t>
    </r>
    <r>
      <rPr>
        <b/>
        <vertAlign val="subscript"/>
        <sz val="11"/>
        <color theme="1"/>
        <rFont val="Calibri"/>
        <family val="2"/>
        <scheme val="minor"/>
      </rPr>
      <t>2</t>
    </r>
    <r>
      <rPr>
        <b/>
        <sz val="11"/>
        <color theme="1"/>
        <rFont val="Calibri"/>
        <family val="2"/>
        <scheme val="minor"/>
      </rPr>
      <t>e</t>
    </r>
  </si>
  <si>
    <t>EB4 demonstration path</t>
  </si>
  <si>
    <t>Emissions budgets set by Government</t>
  </si>
  <si>
    <t>Our proposed fourth emissions budget</t>
  </si>
  <si>
    <t xml:space="preserve">. </t>
  </si>
  <si>
    <r>
      <t>Figure 3.2: Breakdown of gross emissions in our recommended fourth emissions budget by greenhouse gas (MtCO</t>
    </r>
    <r>
      <rPr>
        <b/>
        <vertAlign val="subscript"/>
        <sz val="11"/>
        <color theme="1"/>
        <rFont val="Calibri"/>
        <family val="2"/>
        <scheme val="minor"/>
      </rPr>
      <t>2</t>
    </r>
    <r>
      <rPr>
        <b/>
        <sz val="11"/>
        <color theme="1"/>
        <rFont val="Calibri"/>
        <family val="2"/>
        <scheme val="minor"/>
      </rPr>
      <t>e,%)</t>
    </r>
  </si>
  <si>
    <r>
      <t>Gross emissions in EB4 period (MtCO</t>
    </r>
    <r>
      <rPr>
        <b/>
        <vertAlign val="subscript"/>
        <sz val="11"/>
        <color theme="1"/>
        <rFont val="Calibri"/>
        <family val="2"/>
        <scheme val="minor"/>
      </rPr>
      <t>2</t>
    </r>
    <r>
      <rPr>
        <b/>
        <sz val="11"/>
        <color theme="1"/>
        <rFont val="Calibri"/>
        <family val="2"/>
        <scheme val="minor"/>
      </rPr>
      <t>e)</t>
    </r>
  </si>
  <si>
    <t>Legend</t>
  </si>
  <si>
    <t>Carbon dioxide</t>
  </si>
  <si>
    <t>Biogenic methane</t>
  </si>
  <si>
    <t>Non-biogenic methane</t>
  </si>
  <si>
    <t>F-gases</t>
  </si>
  <si>
    <t>Nitrous oxide</t>
  </si>
  <si>
    <t>Figure 3.3: Comparing gross emissions and net emissions in our recommended fourth emissions budget</t>
  </si>
  <si>
    <t>Gross emissions</t>
  </si>
  <si>
    <t>Net emissions</t>
  </si>
  <si>
    <t>Carbon dioxide removals</t>
  </si>
  <si>
    <t xml:space="preserve">Figure 3.4: Changes in gross emissions by greenhouse gas by 2040 under the EB4 demonstration path, relative to 2022   </t>
  </si>
  <si>
    <r>
      <t>MtCO</t>
    </r>
    <r>
      <rPr>
        <b/>
        <vertAlign val="subscript"/>
        <sz val="11"/>
        <color theme="1"/>
        <rFont val="Calibri"/>
        <family val="2"/>
        <scheme val="minor"/>
      </rPr>
      <t>2</t>
    </r>
    <r>
      <rPr>
        <b/>
        <sz val="11"/>
        <color theme="1"/>
        <rFont val="Calibri"/>
        <family val="2"/>
        <scheme val="minor"/>
      </rPr>
      <t>e reduction by 2040</t>
    </r>
  </si>
  <si>
    <t>Gross emissions (all gases)</t>
  </si>
  <si>
    <t>Figure 3.5: Comparing carbon dioxide removals by forests under the EB4 demonstration path in 2040, compared with 2022</t>
  </si>
  <si>
    <t>Carbon dioxide removals in 2022</t>
  </si>
  <si>
    <t>Carbon dioxide removals in 2040</t>
  </si>
  <si>
    <t>Figure 3.6: Emissions reductions by sector for meeting our recommended level for the fourth emissions budget</t>
  </si>
  <si>
    <t>EB3 (set by Government)</t>
  </si>
  <si>
    <t>Transport</t>
  </si>
  <si>
    <t>Energy</t>
  </si>
  <si>
    <t>IPPU</t>
  </si>
  <si>
    <t>Agriculture</t>
  </si>
  <si>
    <t>Waste</t>
  </si>
  <si>
    <t>Forests</t>
  </si>
  <si>
    <t>Our proposed EB4 level</t>
  </si>
  <si>
    <r>
      <t>Figure 3.7: Emissions for the fourth emissions budget from our analysis of alternative paths</t>
    </r>
    <r>
      <rPr>
        <b/>
        <sz val="8"/>
        <color theme="1"/>
        <rFont val="Calibri"/>
        <family val="2"/>
        <scheme val="minor"/>
      </rPr>
      <t>    </t>
    </r>
    <r>
      <rPr>
        <b/>
        <sz val="11"/>
        <color theme="1"/>
        <rFont val="Calibri"/>
        <family val="2"/>
        <scheme val="minor"/>
      </rPr>
      <t xml:space="preserve">  </t>
    </r>
  </si>
  <si>
    <t>Long-lived greenhouse gases</t>
  </si>
  <si>
    <t>Alternative Path A</t>
  </si>
  <si>
    <t>Alternative Path B</t>
  </si>
  <si>
    <r>
      <t>Figure 4.1 : Aotearoa New Zealand’s emissions of all greenhouse gases other than biogenic methane (MtCO</t>
    </r>
    <r>
      <rPr>
        <b/>
        <vertAlign val="subscript"/>
        <sz val="11"/>
        <rFont val="Calibri"/>
        <family val="2"/>
        <scheme val="minor"/>
      </rPr>
      <t>2</t>
    </r>
    <r>
      <rPr>
        <b/>
        <sz val="11"/>
        <rFont val="Calibri"/>
        <family val="2"/>
        <scheme val="minor"/>
      </rPr>
      <t>e,%), and biogenic methane (MtCH</t>
    </r>
    <r>
      <rPr>
        <b/>
        <vertAlign val="subscript"/>
        <sz val="11"/>
        <rFont val="Calibri"/>
        <family val="2"/>
        <scheme val="minor"/>
      </rPr>
      <t>4</t>
    </r>
    <r>
      <rPr>
        <b/>
        <sz val="11"/>
        <rFont val="Calibri"/>
        <family val="2"/>
        <scheme val="minor"/>
      </rPr>
      <t>,%) in 2022</t>
    </r>
  </si>
  <si>
    <t>All greenhous gases other than biogenic methane in 2022</t>
  </si>
  <si>
    <t>Energy and industry</t>
  </si>
  <si>
    <t>Waste and F-gases</t>
  </si>
  <si>
    <t>Biogenic methane in 2022</t>
  </si>
  <si>
    <r>
      <t>MtCH</t>
    </r>
    <r>
      <rPr>
        <b/>
        <vertAlign val="subscript"/>
        <sz val="11"/>
        <color theme="1"/>
        <rFont val="Calibri"/>
        <family val="2"/>
        <scheme val="minor"/>
      </rPr>
      <t>4</t>
    </r>
  </si>
  <si>
    <t>Figure 4.2: Emissions of all greenhouse gases other than biogenic methane by sector in the reference scenario</t>
  </si>
  <si>
    <t>Historical emissions</t>
  </si>
  <si>
    <t>Actual high</t>
  </si>
  <si>
    <t>2050 target (net zero component)</t>
  </si>
  <si>
    <t xml:space="preserve">Figure 4.3: Emissions of biogenic methane by sector in the reference scenario </t>
  </si>
  <si>
    <t>2050 Target range (biogenic methane component)</t>
  </si>
  <si>
    <t>Target range (higher ambition end)</t>
  </si>
  <si>
    <t>2030 target</t>
  </si>
  <si>
    <t xml:space="preserve">Figure 4.5: Scenario results for net emissions of all greenhouse gases other than biogenic methane </t>
  </si>
  <si>
    <t>LTLS</t>
  </si>
  <si>
    <t>HTLS</t>
  </si>
  <si>
    <t>LTHS</t>
  </si>
  <si>
    <t>HTHS</t>
  </si>
  <si>
    <t>EB4 period</t>
  </si>
  <si>
    <t>Reference scenario</t>
  </si>
  <si>
    <t>Figure 4.6: Scenario results for all greenhouse gases other than biogenic methane in 2050 by sector in comparison to 2022</t>
  </si>
  <si>
    <t>Reference scenario (2050)</t>
  </si>
  <si>
    <t>LTLS (2050)</t>
  </si>
  <si>
    <t>HTHS (2050)</t>
  </si>
  <si>
    <t xml:space="preserve">Figure 4.7: Scenario results for biogenic methane   </t>
  </si>
  <si>
    <t>Target range</t>
  </si>
  <si>
    <t>Target range midpoint</t>
  </si>
  <si>
    <t xml:space="preserve">Figure 4.8: Scenario results for biogenic methane in 2050 by sector    </t>
  </si>
  <si>
    <t>2022 emissions</t>
  </si>
  <si>
    <t>Target range 1</t>
  </si>
  <si>
    <t>Figure 4.9: The EB4 demonstration path to 2050 for net emissions of all greenhouse gases other than biogenic methane</t>
  </si>
  <si>
    <t>Min</t>
  </si>
  <si>
    <t>support</t>
  </si>
  <si>
    <t>Scenario range</t>
  </si>
  <si>
    <t xml:space="preserve">Figure 4.10: The EB4 demonstration path to 2050 for biogenic methane   </t>
  </si>
  <si>
    <t>Support</t>
  </si>
  <si>
    <t xml:space="preserve">Figure 4.11: Emissions of all greenhouse gases other than biogenic methane by sector to 2050 in the EB4 demonstration path </t>
  </si>
  <si>
    <t>Net</t>
  </si>
  <si>
    <t>Figure 4.12: Gross emissions of all greenhouse gases other than biogenic methane in 2022 with reductions by sector by 2050 in the EB4 demonstration path</t>
  </si>
  <si>
    <t>Gross emissions in 2022</t>
  </si>
  <si>
    <t>Gross emissions in 2050</t>
  </si>
  <si>
    <t>Figure 4.13: Emissions of biogenic methane by sector to 2050 in the EB4 demonstration path</t>
  </si>
  <si>
    <t>Figure 4.14: Gross emissions of biogenic methane in 2022 and 2050 with sector reductions in the EB4 demonstration path</t>
  </si>
  <si>
    <t>Figure 4.15: Sensitivity analysis of budget period emissions to selected factors or events</t>
  </si>
  <si>
    <t>Impact of selected factors on EB4</t>
  </si>
  <si>
    <t>Lower emissions</t>
  </si>
  <si>
    <t>Higher emissions</t>
  </si>
  <si>
    <t>Population and GDP</t>
  </si>
  <si>
    <t>Residential solar uptake</t>
  </si>
  <si>
    <t xml:space="preserve">High gas price </t>
  </si>
  <si>
    <t>Methanol closure (one train to 2040)</t>
  </si>
  <si>
    <t>EV costs</t>
  </si>
  <si>
    <t>Oil price</t>
  </si>
  <si>
    <t>Low carbon liquid fuel uptake</t>
  </si>
  <si>
    <t>Waste diversion rate</t>
  </si>
  <si>
    <t xml:space="preserve">Gas capture coverage </t>
  </si>
  <si>
    <t>Dairy stocking rate</t>
  </si>
  <si>
    <t>Sheep and beef stocking rate</t>
  </si>
  <si>
    <t>Exotic afforestation</t>
  </si>
  <si>
    <t>Native afforestation</t>
  </si>
  <si>
    <t>Figure 4.16: Impact of selected factors on GDP</t>
  </si>
  <si>
    <t>Potential emissions impact in budget period (Mt CO₂e)</t>
  </si>
  <si>
    <t>Low</t>
  </si>
  <si>
    <t>High</t>
  </si>
  <si>
    <t>International oil price</t>
  </si>
  <si>
    <t>International emissions prices</t>
  </si>
  <si>
    <t>Figure 5.1 Electricity generation by technology in the EB4 demonstration path</t>
  </si>
  <si>
    <t>Raw data</t>
  </si>
  <si>
    <t>GWh</t>
  </si>
  <si>
    <t>Hydro</t>
  </si>
  <si>
    <t>Geothermal</t>
  </si>
  <si>
    <t>Onshore wind</t>
  </si>
  <si>
    <t>Solar</t>
  </si>
  <si>
    <t>Other renewable</t>
  </si>
  <si>
    <t>Fossil</t>
  </si>
  <si>
    <t>Cogeneration</t>
  </si>
  <si>
    <t>Spill</t>
  </si>
  <si>
    <t>Reformatted for graphing</t>
  </si>
  <si>
    <t>Co-generation</t>
  </si>
  <si>
    <t>Figure 5.2 Biomass supply and demand under the EB4 demonstration path</t>
  </si>
  <si>
    <t>PJ</t>
  </si>
  <si>
    <t>Total domestic biomass demand</t>
  </si>
  <si>
    <t>Total biomass demand for international shipping and aviation</t>
  </si>
  <si>
    <t>Potential biomass supply from forestry residues and pulp logs</t>
  </si>
  <si>
    <t>Figure 5.3 Emissions from energy (excluding transport) in the EB4 demonstration path and the reference scenario</t>
  </si>
  <si>
    <t>The reference scenario</t>
  </si>
  <si>
    <t>Figure 5.4 Industrial process and product use emissions in the EB4 demonstration path and the reference scenario</t>
  </si>
  <si>
    <t>Figure 5.5: Transport emissions in the EB4 demonstration path and reference scenario</t>
  </si>
  <si>
    <t>Road Transport(Light vehicles)</t>
  </si>
  <si>
    <t>Road Transport (Heavy vehicles)</t>
  </si>
  <si>
    <t>Domestic Aviation</t>
  </si>
  <si>
    <t>Marine</t>
  </si>
  <si>
    <t>Railways</t>
  </si>
  <si>
    <t>Figure 5.6: Dairy cattle numbers, milk solids production and methane emissions for dairy in the EB4 demonstration path and the reference scenario (TRS) relative to 2022 dairy values</t>
  </si>
  <si>
    <t>% difference relative to 2022</t>
  </si>
  <si>
    <t>EB4 total dairy cattle</t>
  </si>
  <si>
    <t>EB4 total milk solids production</t>
  </si>
  <si>
    <t>EB4 methane emissions</t>
  </si>
  <si>
    <t>TRS total dairy cattle</t>
  </si>
  <si>
    <t>TRS total milk solids production</t>
  </si>
  <si>
    <t>TRS methane emissions</t>
  </si>
  <si>
    <t>Figure 5.7: Sheep and beef stock unit numbers, meat production and methane emissions in the EB4 demonstration path and the reference scenario (TRS) relative to 2022 sheep and beef values</t>
  </si>
  <si>
    <t xml:space="preserve">EB4 total sheep and beef stock units </t>
  </si>
  <si>
    <t xml:space="preserve">EB4 total sheep and beef production </t>
  </si>
  <si>
    <t xml:space="preserve">EB4 methane emissions </t>
  </si>
  <si>
    <t xml:space="preserve">TRS total sheep and beef stock units </t>
  </si>
  <si>
    <t xml:space="preserve">TRS total sheep and beef production </t>
  </si>
  <si>
    <t xml:space="preserve">TRS methane emissions </t>
  </si>
  <si>
    <t>Figure 5.8: Summary of projected land use from 2022 to 2050 in the EB4 demonstration path</t>
  </si>
  <si>
    <t>Mha</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</si>
  <si>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</si>
  <si>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</si>
  <si>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</si>
  <si>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</si>
  <si>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</si>
  <si>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</si>
  <si>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</si>
  <si>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</si>
  <si>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</si>
  <si>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</si>
  <si>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</si>
  <si>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</si>
  <si>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</si>
  <si>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</si>
  <si>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</si>
  <si>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</si>
  <si>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</si>
  <si>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</si>
  <si>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</si>
  <si>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</si>
  <si>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</si>
  <si>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</si>
  <si>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</si>
  <si>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</si>
  <si>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</si>
  <si>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</si>
  <si>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</si>
  <si>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</si>
  <si>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</si>
  <si>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Sheep and beef</t>
  </si>
  <si>
    <t>Horticulture</t>
  </si>
  <si>
    <t>Forest Exotic</t>
  </si>
  <si>
    <t>Dairy</t>
  </si>
  <si>
    <t>Forest Native</t>
  </si>
  <si>
    <t>Figure 5.9: Reduction of biogenic methane from agriculture and waste in our EB4 demonstration path in relation to the 2050 target </t>
  </si>
  <si>
    <t>10% of 2017 levels</t>
  </si>
  <si>
    <t>24% of 2017 levels</t>
  </si>
  <si>
    <t>35.5% of 2017 levels</t>
  </si>
  <si>
    <t>47% of 2017 levels</t>
  </si>
  <si>
    <t>Figure 5.10: Exotic and native afforestation and deforestation in the EB4 path </t>
  </si>
  <si>
    <t>kHa</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</si>
  <si>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</si>
  <si>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</si>
  <si>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</si>
  <si>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</si>
  <si>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</si>
  <si>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</si>
  <si>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</si>
  <si>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</si>
  <si>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</si>
  <si>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</si>
  <si>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</si>
  <si>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</si>
  <si>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</si>
  <si>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</si>
  <si>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</si>
  <si>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</si>
  <si>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</si>
  <si>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</si>
  <si>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</si>
  <si>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</si>
  <si>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</si>
  <si>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</si>
  <si>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</si>
  <si>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</si>
  <si>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</si>
  <si>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</si>
  <si>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</si>
  <si>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</si>
  <si>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</si>
  <si>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</si>
  <si>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</si>
  <si>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</si>
  <si>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Exotic deforestation</t>
  </si>
  <si>
    <t>Native deforestation</t>
  </si>
  <si>
    <t>Figure 5.11: Carbon dioxide emissions and removals by exotic and native forests in the EB4 demonstration path</t>
  </si>
  <si>
    <r>
      <t>MtCO</t>
    </r>
    <r>
      <rPr>
        <b/>
        <vertAlign val="subscript"/>
        <sz val="11"/>
        <color theme="1"/>
        <rFont val="Calibri"/>
        <family val="2"/>
        <scheme val="minor"/>
      </rPr>
      <t>2</t>
    </r>
  </si>
  <si>
    <t>Afforestation exotic</t>
  </si>
  <si>
    <t>Afforestation native</t>
  </si>
  <si>
    <t>Deforestation exotic</t>
  </si>
  <si>
    <t>Deforestation native</t>
  </si>
  <si>
    <t>Forests net</t>
  </si>
  <si>
    <t>Forests (exotic)</t>
  </si>
  <si>
    <t>Forests (native)</t>
  </si>
  <si>
    <t>Figure 5.12: Volume of harvested wood products in the EB4 demonstration path and reference scenario </t>
  </si>
  <si>
    <t>Millions of cubic metres</t>
  </si>
  <si>
    <t>Figure 5.13: Amount of waste (kt) diverted from landfill in the EB4 demonstration path</t>
  </si>
  <si>
    <t>kt</t>
  </si>
  <si>
    <t>Waste to landfill</t>
  </si>
  <si>
    <t>Waste to compost</t>
  </si>
  <si>
    <t>Waste sent to anaerobic digestion</t>
  </si>
  <si>
    <t>Waste to recycling</t>
  </si>
  <si>
    <t>Waste to boiler fuel</t>
  </si>
  <si>
    <t>Figure 5.14: Emissions from waste in the EB4 demonstration path compared to reference scenario </t>
  </si>
  <si>
    <t xml:space="preserve">Figure 6.1: Projected annual change in investment and savings from fuel switching across domestic road and air transport, buildings and process heat sectors in the EB4 demonstration path compared to the reference scenario </t>
  </si>
  <si>
    <t>$ million</t>
  </si>
  <si>
    <t>Net costs and savings</t>
  </si>
  <si>
    <t>Net costs</t>
  </si>
  <si>
    <t>Net savings</t>
  </si>
  <si>
    <t>Figure 6.2: Comparison of revenue changes for sheep and beef, dairy, and horticulture to the reference scenario (TRS) relative to 2022</t>
  </si>
  <si>
    <t>% change from 2022</t>
  </si>
  <si>
    <t>TRS Dairy revenue</t>
  </si>
  <si>
    <t>TRS Sheep and beef revenue</t>
  </si>
  <si>
    <t>TRS Horticulture revenue</t>
  </si>
  <si>
    <t>EB4 Dairy revenue</t>
  </si>
  <si>
    <t>EB4 Sheep and beef revenue</t>
  </si>
  <si>
    <t>EB4 Horticulture revenue</t>
  </si>
  <si>
    <t>Figure 6.3: Wholesale price range under the EB4 demonstration path with median price under the reference scenario overlaid</t>
  </si>
  <si>
    <t>Wholesale price ($/MWh)</t>
  </si>
  <si>
    <t>5th percentile</t>
  </si>
  <si>
    <t>25th percentile</t>
  </si>
  <si>
    <t>Median</t>
  </si>
  <si>
    <t>75th percentile</t>
  </si>
  <si>
    <t>95th percentile</t>
  </si>
  <si>
    <t>year</t>
  </si>
  <si>
    <t>Figure 6.4: Potential impact on household energy bills of switching from gas to electricity for space and water heating</t>
  </si>
  <si>
    <t>New home</t>
  </si>
  <si>
    <t>Existing gas home</t>
  </si>
  <si>
    <t>Today</t>
  </si>
  <si>
    <t>Gas</t>
  </si>
  <si>
    <t>Electric</t>
  </si>
  <si>
    <t>Non-heating &amp; non-EV electricity</t>
  </si>
  <si>
    <t>Heating fuel supply cost</t>
  </si>
  <si>
    <t>Emissions cost</t>
  </si>
  <si>
    <t>Heating appliances (incl. installation)</t>
  </si>
  <si>
    <t>Total</t>
  </si>
  <si>
    <t>Figure 7.1: Impact on emissions budgets when applying methodological improvements to the GHG Inventories published in 2023 and 2024 (MtCO2e)</t>
  </si>
  <si>
    <t>EB 1</t>
  </si>
  <si>
    <t>EB 2</t>
  </si>
  <si>
    <t>EB 3</t>
  </si>
  <si>
    <t>Set budgets</t>
  </si>
  <si>
    <t>Budget applying 2023 published inventory</t>
  </si>
  <si>
    <t>Budget applying 2024 published inventory</t>
  </si>
  <si>
    <t>Difference</t>
  </si>
  <si>
    <t>Figure 7.2: Impact on emissions budgets by sector of methodological improvements to the GHG Inventory</t>
  </si>
  <si>
    <t>EB2</t>
  </si>
  <si>
    <t>EB3</t>
  </si>
  <si>
    <t>Transport Energy</t>
  </si>
  <si>
    <t>Non-Transport Energy</t>
  </si>
  <si>
    <t>Figure 7.3: Impact on emissions budgets of higher afforestation levels</t>
  </si>
  <si>
    <t>Set Budgets</t>
  </si>
  <si>
    <t>Budgets revised for significant change</t>
  </si>
  <si>
    <t>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</si>
</sst>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0.0"/>
    <numFmt numFmtId="166" formatCode="#,##0_ ;\-#,##0\ "/>
    <numFmt numFmtId="167" formatCode="yyyy"/>
    <numFmt numFmtId="168" formatCode="#,##0.0_ ;\-#,##0.0\ "/>
    <numFmt numFmtId="169" formatCode="_-* #,##0_-;\-* #,##0_-;_-* &quot;-&quot;??_-;_-@_-"/>
    <numFmt numFmtId="170" formatCode="#,##0.000"/>
    <numFmt numFmtId="171" formatCode="0\%"/>
    <numFmt numFmtId="172" formatCode="_(* #,##0.0_);_(* \(#,##0.0\);_(* &quot;-&quot;??_);_(@_)"/>
    <numFmt numFmtId="173" formatCode="0.000"/>
    <numFmt numFmtId="174" formatCode="0.000000"/>
    <numFmt numFmtId="175" formatCode="0.00000"/>
    <numFmt numFmtId="176" formatCode="&quot;$&quot;#,##0.00"/>
  </numFmts>
  <fonts count="28">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4"/>
      <color rgb="FF000000"/>
      <name val="Calibri"/>
      <family val="2"/>
    </font>
    <font>
      <sz val="11"/>
      <color rgb="FF000000"/>
      <name val="Calibri"/>
      <family val="2"/>
    </font>
    <font>
      <sz val="11"/>
      <name val="Calibri"/>
      <family val="2"/>
    </font>
    <font>
      <i/>
      <sz val="11"/>
      <color rgb="FF000000"/>
      <name val="Calibri"/>
      <family val="2"/>
    </font>
    <font>
      <i/>
      <sz val="11"/>
      <color theme="1"/>
      <name val="Calibri"/>
      <family val="2"/>
    </font>
    <font>
      <b/>
      <sz val="11"/>
      <color theme="1"/>
      <name val="Calibri"/>
      <family val="2"/>
    </font>
    <font>
      <sz val="11"/>
      <color theme="1"/>
      <name val="Calibri"/>
      <family val="2"/>
      <scheme val="minor"/>
    </font>
    <font>
      <sz val="11"/>
      <name val="Calibri"/>
      <family val="2"/>
      <scheme val="minor"/>
    </font>
    <font>
      <sz val="8"/>
      <color theme="1"/>
      <name val="Calibri"/>
      <family val="2"/>
      <scheme val="minor"/>
    </font>
    <font>
      <b/>
      <vertAlign val="subscript"/>
      <sz val="11"/>
      <color theme="1"/>
      <name val="Calibri"/>
      <family val="2"/>
      <scheme val="minor"/>
    </font>
    <font>
      <sz val="10"/>
      <color theme="1"/>
      <name val="Calibri"/>
      <family val="2"/>
      <scheme val="minor"/>
    </font>
    <font>
      <b/>
      <sz val="11"/>
      <name val="Calibri"/>
      <family val="2"/>
      <scheme val="minor"/>
    </font>
    <font>
      <b/>
      <sz val="12"/>
      <color theme="1"/>
      <name val="Calibri"/>
      <family val="2"/>
      <scheme val="minor"/>
    </font>
    <font>
      <sz val="11"/>
      <color rgb="FF000000"/>
      <name val="Calibri"/>
      <family val="2"/>
      <scheme val="minor"/>
    </font>
    <font>
      <b/>
      <sz val="14"/>
      <color theme="1"/>
      <name val="Calibri"/>
      <family val="2"/>
      <scheme val="minor"/>
    </font>
    <font>
      <sz val="10"/>
      <color rgb="FF595959"/>
      <name val="Calibri"/>
      <family val="2"/>
      <scheme val="minor"/>
    </font>
    <font>
      <b/>
      <sz val="9"/>
      <color rgb="FF003A5D"/>
      <name val="Calibri"/>
      <family val="2"/>
      <scheme val="minor"/>
    </font>
    <font>
      <sz val="11"/>
      <color theme="0" tint="-0.34998626667073579"/>
      <name val="Calibri"/>
      <family val="2"/>
      <scheme val="minor"/>
    </font>
    <font>
      <b/>
      <sz val="10"/>
      <color theme="1"/>
      <name val="Calibri"/>
      <family val="2"/>
      <scheme val="minor"/>
    </font>
    <font>
      <b/>
      <vertAlign val="subscript"/>
      <sz val="11"/>
      <name val="Calibri"/>
      <family val="2"/>
      <scheme val="minor"/>
    </font>
    <font>
      <b/>
      <sz val="8"/>
      <color theme="1"/>
      <name val="Calibri"/>
      <family val="2"/>
      <scheme val="minor"/>
    </font>
    <font>
      <b/>
      <sz val="11"/>
      <color rgb="FF1F3864"/>
      <name val="Calibri"/>
      <family val="2"/>
      <scheme val="minor"/>
    </font>
    <font>
      <b/>
      <sz val="11"/>
      <color theme="1"/>
      <name val="Calibri Light"/>
      <family val="2"/>
      <scheme val="major"/>
    </font>
    <font>
      <b/>
      <sz val="11"/>
      <name val="Calibri Light"/>
      <family val="2"/>
      <scheme val="major"/>
    </font>
  </fonts>
  <fills count="6">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theme="0"/>
        <bgColor rgb="FF000000"/>
      </patternFill>
    </fill>
    <fill>
      <patternFill patternType="solid">
        <fgColor rgb="FF5BC4BE"/>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theme="1"/>
      </top>
      <bottom/>
      <diagonal/>
    </border>
  </borders>
  <cellStyleXfs count="6">
    <xf numFmtId="0" fontId="0" fillId="0" borderId="0"/>
    <xf numFmtId="0" fontId="2" fillId="0" borderId="0" applyNumberForma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cellStyleXfs>
  <cellXfs count="88">
    <xf numFmtId="0" fontId="0" fillId="0" borderId="0" xfId="0"/>
    <xf numFmtId="0" fontId="0" fillId="0" borderId="0" xfId="0" applyAlignment="1">
      <alignment horizontal="right"/>
    </xf>
    <xf numFmtId="0" fontId="1" fillId="0" borderId="0" xfId="0" applyFont="1"/>
    <xf numFmtId="0" fontId="1" fillId="2" borderId="0" xfId="0" applyFont="1" applyFill="1"/>
    <xf numFmtId="0" fontId="0" fillId="2" borderId="0" xfId="0" applyFill="1"/>
    <xf numFmtId="0" fontId="3" fillId="3" borderId="0" xfId="0" applyFont="1" applyFill="1"/>
    <xf numFmtId="15" fontId="6" fillId="3" borderId="0" xfId="0" applyNumberFormat="1" applyFont="1" applyFill="1"/>
    <xf numFmtId="0" fontId="7" fillId="4" borderId="0" xfId="0" applyFont="1" applyFill="1"/>
    <xf numFmtId="0" fontId="8" fillId="3" borderId="0" xfId="0" applyFont="1" applyFill="1"/>
    <xf numFmtId="0" fontId="9" fillId="3" borderId="1" xfId="0" applyFont="1" applyFill="1" applyBorder="1"/>
    <xf numFmtId="0" fontId="3" fillId="3" borderId="1" xfId="0" applyFont="1" applyFill="1" applyBorder="1"/>
    <xf numFmtId="0" fontId="1" fillId="3" borderId="2" xfId="0" applyFont="1" applyFill="1" applyBorder="1"/>
    <xf numFmtId="0" fontId="0" fillId="3" borderId="0" xfId="0" applyFill="1"/>
    <xf numFmtId="165" fontId="0" fillId="3" borderId="2" xfId="0" applyNumberFormat="1" applyFill="1" applyBorder="1"/>
    <xf numFmtId="49" fontId="0" fillId="3" borderId="2" xfId="0" applyNumberFormat="1" applyFill="1" applyBorder="1" applyAlignment="1">
      <alignment horizontal="center"/>
    </xf>
    <xf numFmtId="0" fontId="0" fillId="3" borderId="2" xfId="0" applyFill="1" applyBorder="1"/>
    <xf numFmtId="0" fontId="3" fillId="0" borderId="0" xfId="0" applyFont="1"/>
    <xf numFmtId="0" fontId="0" fillId="5" borderId="0" xfId="0" applyFill="1"/>
    <xf numFmtId="0" fontId="2" fillId="3" borderId="0" xfId="1" applyFill="1"/>
    <xf numFmtId="0" fontId="11" fillId="0" borderId="0" xfId="0" applyFont="1" applyAlignment="1">
      <alignment vertical="center"/>
    </xf>
    <xf numFmtId="167" fontId="0" fillId="0" borderId="0" xfId="0" applyNumberFormat="1"/>
    <xf numFmtId="1" fontId="0" fillId="0" borderId="0" xfId="0" applyNumberFormat="1"/>
    <xf numFmtId="0" fontId="12" fillId="0" borderId="0" xfId="0" applyFont="1" applyAlignment="1">
      <alignment vertical="center"/>
    </xf>
    <xf numFmtId="0" fontId="1" fillId="0" borderId="0" xfId="0" applyFont="1" applyAlignment="1">
      <alignment horizontal="center"/>
    </xf>
    <xf numFmtId="0" fontId="15" fillId="5" borderId="0" xfId="0" applyFont="1" applyFill="1" applyAlignment="1">
      <alignment vertical="center"/>
    </xf>
    <xf numFmtId="9" fontId="0" fillId="0" borderId="0" xfId="3" applyFont="1"/>
    <xf numFmtId="0" fontId="14" fillId="0" borderId="0" xfId="0" applyFont="1" applyAlignment="1">
      <alignment vertical="center"/>
    </xf>
    <xf numFmtId="2" fontId="0" fillId="0" borderId="0" xfId="0" applyNumberFormat="1"/>
    <xf numFmtId="165" fontId="0" fillId="0" borderId="0" xfId="0" applyNumberFormat="1"/>
    <xf numFmtId="0" fontId="2" fillId="0" borderId="0" xfId="1" applyAlignment="1">
      <alignment vertical="center"/>
    </xf>
    <xf numFmtId="1" fontId="0" fillId="0" borderId="0" xfId="0" applyNumberFormat="1" applyAlignment="1">
      <alignment horizontal="right"/>
    </xf>
    <xf numFmtId="0" fontId="1" fillId="0" borderId="0" xfId="0" applyFont="1" applyAlignment="1">
      <alignment horizontal="left"/>
    </xf>
    <xf numFmtId="0" fontId="2" fillId="0" borderId="0" xfId="1"/>
    <xf numFmtId="168" fontId="0" fillId="0" borderId="0" xfId="0" applyNumberFormat="1"/>
    <xf numFmtId="169" fontId="0" fillId="0" borderId="0" xfId="2" applyNumberFormat="1" applyFont="1"/>
    <xf numFmtId="166" fontId="0" fillId="0" borderId="0" xfId="0" applyNumberFormat="1"/>
    <xf numFmtId="0" fontId="17" fillId="0" borderId="0" xfId="0" applyFont="1"/>
    <xf numFmtId="167" fontId="1" fillId="0" borderId="0" xfId="0" applyNumberFormat="1" applyFont="1"/>
    <xf numFmtId="170" fontId="0" fillId="0" borderId="0" xfId="0" applyNumberFormat="1"/>
    <xf numFmtId="1" fontId="1" fillId="0" borderId="0" xfId="0" applyNumberFormat="1" applyFont="1"/>
    <xf numFmtId="171" fontId="0" fillId="0" borderId="0" xfId="0" applyNumberFormat="1"/>
    <xf numFmtId="172" fontId="0" fillId="0" borderId="0" xfId="0" applyNumberFormat="1"/>
    <xf numFmtId="43" fontId="0" fillId="0" borderId="0" xfId="5" applyFont="1" applyFill="1"/>
    <xf numFmtId="2" fontId="0" fillId="0" borderId="0" xfId="3" applyNumberFormat="1" applyFont="1" applyFill="1" applyBorder="1"/>
    <xf numFmtId="169" fontId="0" fillId="0" borderId="0" xfId="2" applyNumberFormat="1" applyFont="1" applyFill="1" applyBorder="1"/>
    <xf numFmtId="0" fontId="19" fillId="0" borderId="0" xfId="0" applyFont="1" applyAlignment="1">
      <alignment horizontal="center" vertical="center" readingOrder="1"/>
    </xf>
    <xf numFmtId="0" fontId="20" fillId="0" borderId="0" xfId="0" applyFont="1" applyAlignment="1">
      <alignment horizontal="center" vertical="center" readingOrder="1"/>
    </xf>
    <xf numFmtId="9" fontId="5" fillId="0" borderId="0" xfId="0" applyNumberFormat="1" applyFont="1"/>
    <xf numFmtId="0" fontId="4" fillId="4" borderId="0" xfId="0" applyFont="1" applyFill="1"/>
    <xf numFmtId="0" fontId="21" fillId="0" borderId="0" xfId="0" applyFont="1"/>
    <xf numFmtId="0" fontId="1" fillId="0" borderId="0" xfId="0" applyFont="1" applyAlignment="1">
      <alignment horizontal="center" wrapText="1"/>
    </xf>
    <xf numFmtId="0" fontId="1" fillId="5" borderId="0" xfId="0" applyFont="1" applyFill="1"/>
    <xf numFmtId="0" fontId="16" fillId="5" borderId="0" xfId="0" applyFont="1" applyFill="1"/>
    <xf numFmtId="0" fontId="1" fillId="0" borderId="0" xfId="0" applyFont="1" applyAlignment="1">
      <alignment horizontal="center" vertical="center" wrapText="1"/>
    </xf>
    <xf numFmtId="0" fontId="22" fillId="0" borderId="0" xfId="0" applyFont="1" applyAlignment="1">
      <alignment horizontal="center" vertical="center" wrapText="1"/>
    </xf>
    <xf numFmtId="0" fontId="1" fillId="0" borderId="0" xfId="0" applyFont="1" applyAlignment="1">
      <alignment horizontal="right"/>
    </xf>
    <xf numFmtId="0" fontId="25" fillId="5" borderId="0" xfId="0" applyFont="1" applyFill="1"/>
    <xf numFmtId="0" fontId="6" fillId="0" borderId="0" xfId="0" applyFont="1"/>
    <xf numFmtId="166" fontId="6" fillId="0" borderId="0" xfId="2" applyNumberFormat="1" applyFont="1" applyFill="1" applyBorder="1"/>
    <xf numFmtId="0" fontId="6" fillId="0" borderId="3" xfId="0" applyFont="1" applyBorder="1"/>
    <xf numFmtId="166" fontId="6" fillId="0" borderId="3" xfId="0" applyNumberFormat="1" applyFont="1" applyBorder="1"/>
    <xf numFmtId="0" fontId="11" fillId="0" borderId="0" xfId="0" applyFont="1"/>
    <xf numFmtId="0" fontId="26" fillId="5" borderId="0" xfId="0" applyFont="1" applyFill="1"/>
    <xf numFmtId="0" fontId="18" fillId="0" borderId="0" xfId="0" applyFont="1"/>
    <xf numFmtId="3" fontId="0" fillId="0" borderId="0" xfId="0" applyNumberFormat="1" applyAlignment="1">
      <alignment horizontal="right"/>
    </xf>
    <xf numFmtId="170" fontId="0" fillId="0" borderId="0" xfId="0" applyNumberFormat="1" applyAlignment="1">
      <alignment horizontal="right"/>
    </xf>
    <xf numFmtId="1" fontId="11" fillId="0" borderId="0" xfId="0" applyNumberFormat="1" applyFont="1"/>
    <xf numFmtId="0" fontId="0" fillId="0" borderId="0" xfId="0" applyAlignment="1">
      <alignment horizontal="left"/>
    </xf>
    <xf numFmtId="0" fontId="15" fillId="5" borderId="0" xfId="0" applyFont="1" applyFill="1"/>
    <xf numFmtId="0" fontId="27" fillId="5" borderId="0" xfId="0" applyFont="1" applyFill="1"/>
    <xf numFmtId="0" fontId="11" fillId="0" borderId="2" xfId="0" applyFont="1" applyBorder="1"/>
    <xf numFmtId="2" fontId="11" fillId="0" borderId="2" xfId="0" applyNumberFormat="1" applyFont="1" applyBorder="1"/>
    <xf numFmtId="2" fontId="11" fillId="0" borderId="4" xfId="0" applyNumberFormat="1" applyFont="1" applyBorder="1"/>
    <xf numFmtId="0" fontId="15" fillId="0" borderId="0" xfId="0" applyFont="1" applyAlignment="1">
      <alignment horizontal="right"/>
    </xf>
    <xf numFmtId="0" fontId="15" fillId="0" borderId="0" xfId="0" applyFont="1"/>
    <xf numFmtId="0" fontId="11" fillId="0" borderId="0" xfId="0" applyFont="1" applyAlignment="1">
      <alignment horizontal="right"/>
    </xf>
    <xf numFmtId="9" fontId="6" fillId="0" borderId="0" xfId="0" applyNumberFormat="1" applyFont="1"/>
    <xf numFmtId="0" fontId="2" fillId="0" borderId="0" xfId="1" applyFill="1"/>
    <xf numFmtId="173" fontId="0" fillId="0" borderId="0" xfId="0" applyNumberFormat="1"/>
    <xf numFmtId="174" fontId="0" fillId="0" borderId="0" xfId="0" applyNumberFormat="1"/>
    <xf numFmtId="0" fontId="0" fillId="0" borderId="0" xfId="3" applyNumberFormat="1" applyFont="1" applyFill="1"/>
    <xf numFmtId="10" fontId="0" fillId="0" borderId="0" xfId="0" applyNumberFormat="1"/>
    <xf numFmtId="175" fontId="0" fillId="0" borderId="0" xfId="0" applyNumberFormat="1"/>
    <xf numFmtId="176" fontId="0" fillId="0" borderId="0" xfId="0" applyNumberFormat="1"/>
    <xf numFmtId="0" fontId="1" fillId="0" borderId="5" xfId="0" applyFont="1" applyBorder="1"/>
    <xf numFmtId="0" fontId="0" fillId="0" borderId="0" xfId="0" applyAlignment="1">
      <alignment horizontal="center"/>
    </xf>
    <xf numFmtId="0" fontId="0" fillId="0" borderId="0" xfId="0" applyAlignment="1">
      <alignment horizontal="center" wrapText="1"/>
    </xf>
    <xf numFmtId="0" fontId="6" fillId="0" borderId="0" xfId="0" applyFont="1" applyAlignment="1">
      <alignment horizontal="center"/>
    </xf>
  </cellXfs>
  <cellStyles count="6">
    <cellStyle name="Comma" xfId="2" builtinId="3"/>
    <cellStyle name="Comma 2" xfId="4" xr:uid="{38C9C734-34A8-4ECC-BF88-D98D793147D9}"/>
    <cellStyle name="Comma 2 2" xfId="5" xr:uid="{44A73178-5FBB-487D-BDA6-B934748C18D1}"/>
    <cellStyle name="Hyperlink" xfId="1" builtinId="8"/>
    <cellStyle name="Normal" xfId="0" builtinId="0"/>
    <cellStyle name="Percent" xfId="3" builtinId="5"/>
  </cellStyles>
  <dxfs count="0"/>
  <tableStyles count="0" defaultTableStyle="TableStyleMedium2" defaultPivotStyle="PivotStyleLight16"/>
  <colors>
    <mruColors>
      <color rgb="FFFAA74A"/>
      <color rgb="FF003A5D"/>
      <color rgb="FF9E76B4"/>
      <color rgb="FF6AC17B"/>
      <color rgb="FF5BC4BE"/>
      <color rgb="FFA6C0CB"/>
      <color rgb="FFEF4D7F"/>
      <color rgb="FF00ACD3"/>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4.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Ex1.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6.xml"/><Relationship Id="rId1" Type="http://schemas.microsoft.com/office/2011/relationships/chartStyle" Target="style16.xml"/></Relationships>
</file>

<file path=xl/charts/_rels/chartEx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886055956019966E-2"/>
          <c:y val="2.998296100734164E-2"/>
          <c:w val="0.89179952061053536"/>
          <c:h val="0.761967053941214"/>
        </c:manualLayout>
      </c:layout>
      <c:barChart>
        <c:barDir val="col"/>
        <c:grouping val="clustered"/>
        <c:varyColors val="0"/>
        <c:ser>
          <c:idx val="1"/>
          <c:order val="1"/>
          <c:tx>
            <c:strRef>
              <c:f>'Figure 3.1'!$N$6</c:f>
              <c:strCache>
                <c:ptCount val="1"/>
                <c:pt idx="0">
                  <c:v>Emissions budgets set by Government</c:v>
                </c:pt>
              </c:strCache>
            </c:strRef>
          </c:tx>
          <c:spPr>
            <a:solidFill>
              <a:srgbClr val="6AC17B"/>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6A4D-49F5-AD52-33A3473925EB}"/>
                </c:ext>
              </c:extLst>
            </c:dLbl>
            <c:dLbl>
              <c:idx val="1"/>
              <c:layout>
                <c:manualLayout>
                  <c:x val="1.6601307189542485E-2"/>
                  <c:y val="0.11283597222222219"/>
                </c:manualLayout>
              </c:layout>
              <c:tx>
                <c:rich>
                  <a:bodyPr wrap="square" lIns="38100" tIns="180000" rIns="38100" bIns="19050" anchor="ctr">
                    <a:noAutofit/>
                  </a:bodyPr>
                  <a:lstStyle/>
                  <a:p>
                    <a:pPr>
                      <a:defRPr b="1">
                        <a:solidFill>
                          <a:schemeClr val="bg1"/>
                        </a:solidFill>
                      </a:defRPr>
                    </a:pPr>
                    <a:r>
                      <a:rPr lang="en-US" b="1">
                        <a:solidFill>
                          <a:schemeClr val="bg1"/>
                        </a:solidFill>
                      </a:rPr>
                      <a:t>EB1</a:t>
                    </a:r>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layout>
                    <c:manualLayout>
                      <c:w val="0.10369591503267973"/>
                      <c:h val="4.9336111111111101E-2"/>
                    </c:manualLayout>
                  </c15:layout>
                  <c15:showDataLabelsRange val="0"/>
                </c:ext>
                <c:ext xmlns:c16="http://schemas.microsoft.com/office/drawing/2014/chart" uri="{C3380CC4-5D6E-409C-BE32-E72D297353CC}">
                  <c16:uniqueId val="{00000001-6A4D-49F5-AD52-33A3473925EB}"/>
                </c:ext>
              </c:extLst>
            </c:dLbl>
            <c:dLbl>
              <c:idx val="2"/>
              <c:delete val="1"/>
              <c:extLst>
                <c:ext xmlns:c15="http://schemas.microsoft.com/office/drawing/2012/chart" uri="{CE6537A1-D6FC-4f65-9D91-7224C49458BB}"/>
                <c:ext xmlns:c16="http://schemas.microsoft.com/office/drawing/2014/chart" uri="{C3380CC4-5D6E-409C-BE32-E72D297353CC}">
                  <c16:uniqueId val="{00000002-6A4D-49F5-AD52-33A3473925EB}"/>
                </c:ext>
              </c:extLst>
            </c:dLbl>
            <c:dLbl>
              <c:idx val="3"/>
              <c:delete val="1"/>
              <c:extLst>
                <c:ext xmlns:c15="http://schemas.microsoft.com/office/drawing/2012/chart" uri="{CE6537A1-D6FC-4f65-9D91-7224C49458BB}"/>
                <c:ext xmlns:c16="http://schemas.microsoft.com/office/drawing/2014/chart" uri="{C3380CC4-5D6E-409C-BE32-E72D297353CC}">
                  <c16:uniqueId val="{00000003-6A4D-49F5-AD52-33A3473925EB}"/>
                </c:ext>
              </c:extLst>
            </c:dLbl>
            <c:dLbl>
              <c:idx val="4"/>
              <c:delete val="1"/>
              <c:extLst>
                <c:ext xmlns:c15="http://schemas.microsoft.com/office/drawing/2012/chart" uri="{CE6537A1-D6FC-4f65-9D91-7224C49458BB}"/>
                <c:ext xmlns:c16="http://schemas.microsoft.com/office/drawing/2014/chart" uri="{C3380CC4-5D6E-409C-BE32-E72D297353CC}">
                  <c16:uniqueId val="{00000004-6A4D-49F5-AD52-33A3473925EB}"/>
                </c:ext>
              </c:extLst>
            </c:dLbl>
            <c:dLbl>
              <c:idx val="5"/>
              <c:delete val="1"/>
              <c:extLst>
                <c:ext xmlns:c15="http://schemas.microsoft.com/office/drawing/2012/chart" uri="{CE6537A1-D6FC-4f65-9D91-7224C49458BB}"/>
                <c:ext xmlns:c16="http://schemas.microsoft.com/office/drawing/2014/chart" uri="{C3380CC4-5D6E-409C-BE32-E72D297353CC}">
                  <c16:uniqueId val="{00000005-6A4D-49F5-AD52-33A3473925EB}"/>
                </c:ext>
              </c:extLst>
            </c:dLbl>
            <c:dLbl>
              <c:idx val="6"/>
              <c:tx>
                <c:rich>
                  <a:bodyPr/>
                  <a:lstStyle/>
                  <a:p>
                    <a:r>
                      <a:rPr lang="en-US"/>
                      <a:t>EB2</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A4D-49F5-AD52-33A3473925EB}"/>
                </c:ext>
              </c:extLst>
            </c:dLbl>
            <c:dLbl>
              <c:idx val="7"/>
              <c:delete val="1"/>
              <c:extLst>
                <c:ext xmlns:c15="http://schemas.microsoft.com/office/drawing/2012/chart" uri="{CE6537A1-D6FC-4f65-9D91-7224C49458BB}"/>
                <c:ext xmlns:c16="http://schemas.microsoft.com/office/drawing/2014/chart" uri="{C3380CC4-5D6E-409C-BE32-E72D297353CC}">
                  <c16:uniqueId val="{00000007-6A4D-49F5-AD52-33A3473925EB}"/>
                </c:ext>
              </c:extLst>
            </c:dLbl>
            <c:dLbl>
              <c:idx val="8"/>
              <c:delete val="1"/>
              <c:extLst>
                <c:ext xmlns:c15="http://schemas.microsoft.com/office/drawing/2012/chart" uri="{CE6537A1-D6FC-4f65-9D91-7224C49458BB}"/>
                <c:ext xmlns:c16="http://schemas.microsoft.com/office/drawing/2014/chart" uri="{C3380CC4-5D6E-409C-BE32-E72D297353CC}">
                  <c16:uniqueId val="{00000008-6A4D-49F5-AD52-33A3473925EB}"/>
                </c:ext>
              </c:extLst>
            </c:dLbl>
            <c:dLbl>
              <c:idx val="9"/>
              <c:delete val="1"/>
              <c:extLst>
                <c:ext xmlns:c15="http://schemas.microsoft.com/office/drawing/2012/chart" uri="{CE6537A1-D6FC-4f65-9D91-7224C49458BB}"/>
                <c:ext xmlns:c16="http://schemas.microsoft.com/office/drawing/2014/chart" uri="{C3380CC4-5D6E-409C-BE32-E72D297353CC}">
                  <c16:uniqueId val="{00000009-6A4D-49F5-AD52-33A3473925EB}"/>
                </c:ext>
              </c:extLst>
            </c:dLbl>
            <c:dLbl>
              <c:idx val="10"/>
              <c:delete val="1"/>
              <c:extLst>
                <c:ext xmlns:c15="http://schemas.microsoft.com/office/drawing/2012/chart" uri="{CE6537A1-D6FC-4f65-9D91-7224C49458BB}"/>
                <c:ext xmlns:c16="http://schemas.microsoft.com/office/drawing/2014/chart" uri="{C3380CC4-5D6E-409C-BE32-E72D297353CC}">
                  <c16:uniqueId val="{0000000A-6A4D-49F5-AD52-33A3473925EB}"/>
                </c:ext>
              </c:extLst>
            </c:dLbl>
            <c:dLbl>
              <c:idx val="11"/>
              <c:tx>
                <c:rich>
                  <a:bodyPr/>
                  <a:lstStyle/>
                  <a:p>
                    <a:r>
                      <a:rPr lang="en-US"/>
                      <a:t>EB3</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6A4D-49F5-AD52-33A3473925EB}"/>
                </c:ext>
              </c:extLst>
            </c:dLbl>
            <c:dLbl>
              <c:idx val="12"/>
              <c:delete val="1"/>
              <c:extLst>
                <c:ext xmlns:c15="http://schemas.microsoft.com/office/drawing/2012/chart" uri="{CE6537A1-D6FC-4f65-9D91-7224C49458BB}"/>
                <c:ext xmlns:c16="http://schemas.microsoft.com/office/drawing/2014/chart" uri="{C3380CC4-5D6E-409C-BE32-E72D297353CC}">
                  <c16:uniqueId val="{0000000C-6A4D-49F5-AD52-33A3473925EB}"/>
                </c:ext>
              </c:extLst>
            </c:dLbl>
            <c:dLbl>
              <c:idx val="13"/>
              <c:delete val="1"/>
              <c:extLst>
                <c:ext xmlns:c15="http://schemas.microsoft.com/office/drawing/2012/chart" uri="{CE6537A1-D6FC-4f65-9D91-7224C49458BB}"/>
                <c:ext xmlns:c16="http://schemas.microsoft.com/office/drawing/2014/chart" uri="{C3380CC4-5D6E-409C-BE32-E72D297353CC}">
                  <c16:uniqueId val="{0000000D-6A4D-49F5-AD52-33A3473925EB}"/>
                </c:ext>
              </c:extLst>
            </c:dLbl>
            <c:spPr>
              <a:noFill/>
              <a:ln>
                <a:noFill/>
              </a:ln>
              <a:effectLst/>
            </c:spPr>
            <c:txPr>
              <a:bodyPr wrap="square" lIns="38100" tIns="180000" rIns="38100" bIns="19050" anchor="ctr">
                <a:spAutoFit/>
              </a:bodyPr>
              <a:lstStyle/>
              <a:p>
                <a:pPr>
                  <a:defRPr b="1">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3.1'!$O$4:$AQ$4</c:f>
              <c:numCache>
                <c:formatCode>yyyy</c:formatCode>
                <c:ptCount val="29"/>
                <c:pt idx="0">
                  <c:v>44562</c:v>
                </c:pt>
                <c:pt idx="1">
                  <c:v>44927</c:v>
                </c:pt>
                <c:pt idx="2">
                  <c:v>45292</c:v>
                </c:pt>
                <c:pt idx="3">
                  <c:v>45658</c:v>
                </c:pt>
                <c:pt idx="4">
                  <c:v>46023</c:v>
                </c:pt>
                <c:pt idx="5">
                  <c:v>46388</c:v>
                </c:pt>
                <c:pt idx="6">
                  <c:v>46753</c:v>
                </c:pt>
                <c:pt idx="7">
                  <c:v>47119</c:v>
                </c:pt>
                <c:pt idx="8">
                  <c:v>47484</c:v>
                </c:pt>
                <c:pt idx="9">
                  <c:v>47849</c:v>
                </c:pt>
                <c:pt idx="10">
                  <c:v>48214</c:v>
                </c:pt>
                <c:pt idx="11">
                  <c:v>48580</c:v>
                </c:pt>
                <c:pt idx="12">
                  <c:v>48945</c:v>
                </c:pt>
                <c:pt idx="13">
                  <c:v>49310</c:v>
                </c:pt>
                <c:pt idx="14">
                  <c:v>49675</c:v>
                </c:pt>
                <c:pt idx="15">
                  <c:v>50041</c:v>
                </c:pt>
                <c:pt idx="16">
                  <c:v>50406</c:v>
                </c:pt>
                <c:pt idx="17">
                  <c:v>50771</c:v>
                </c:pt>
                <c:pt idx="18">
                  <c:v>51136</c:v>
                </c:pt>
                <c:pt idx="19">
                  <c:v>51502</c:v>
                </c:pt>
                <c:pt idx="20">
                  <c:v>51867</c:v>
                </c:pt>
                <c:pt idx="21">
                  <c:v>52232</c:v>
                </c:pt>
                <c:pt idx="22">
                  <c:v>52597</c:v>
                </c:pt>
                <c:pt idx="23">
                  <c:v>52963</c:v>
                </c:pt>
                <c:pt idx="24">
                  <c:v>53328</c:v>
                </c:pt>
                <c:pt idx="25">
                  <c:v>53693</c:v>
                </c:pt>
                <c:pt idx="26">
                  <c:v>54058</c:v>
                </c:pt>
                <c:pt idx="27">
                  <c:v>54424</c:v>
                </c:pt>
                <c:pt idx="28">
                  <c:v>54789</c:v>
                </c:pt>
              </c:numCache>
            </c:numRef>
          </c:cat>
          <c:val>
            <c:numRef>
              <c:f>'Figure 3.1'!$O$6:$AQ$6</c:f>
              <c:numCache>
                <c:formatCode>0</c:formatCode>
                <c:ptCount val="29"/>
                <c:pt idx="0">
                  <c:v>72.5</c:v>
                </c:pt>
                <c:pt idx="1">
                  <c:v>72.5</c:v>
                </c:pt>
                <c:pt idx="2">
                  <c:v>72.5</c:v>
                </c:pt>
                <c:pt idx="3">
                  <c:v>72.5</c:v>
                </c:pt>
                <c:pt idx="4">
                  <c:v>61</c:v>
                </c:pt>
                <c:pt idx="5">
                  <c:v>61</c:v>
                </c:pt>
                <c:pt idx="6">
                  <c:v>61</c:v>
                </c:pt>
                <c:pt idx="7">
                  <c:v>61</c:v>
                </c:pt>
                <c:pt idx="8">
                  <c:v>61</c:v>
                </c:pt>
                <c:pt idx="9">
                  <c:v>48</c:v>
                </c:pt>
                <c:pt idx="10">
                  <c:v>48</c:v>
                </c:pt>
                <c:pt idx="11">
                  <c:v>48</c:v>
                </c:pt>
                <c:pt idx="12">
                  <c:v>48</c:v>
                </c:pt>
                <c:pt idx="13">
                  <c:v>48</c:v>
                </c:pt>
              </c:numCache>
            </c:numRef>
          </c:val>
          <c:extLst>
            <c:ext xmlns:c16="http://schemas.microsoft.com/office/drawing/2014/chart" uri="{C3380CC4-5D6E-409C-BE32-E72D297353CC}">
              <c16:uniqueId val="{0000000E-6A4D-49F5-AD52-33A3473925EB}"/>
            </c:ext>
          </c:extLst>
        </c:ser>
        <c:ser>
          <c:idx val="2"/>
          <c:order val="2"/>
          <c:tx>
            <c:strRef>
              <c:f>'Figure 3.1'!$N$7</c:f>
              <c:strCache>
                <c:ptCount val="1"/>
                <c:pt idx="0">
                  <c:v>Our proposed fourth emissions budget</c:v>
                </c:pt>
              </c:strCache>
            </c:strRef>
          </c:tx>
          <c:spPr>
            <a:solidFill>
              <a:srgbClr val="003A5D"/>
            </a:solidFill>
          </c:spPr>
          <c:invertIfNegative val="0"/>
          <c:dLbls>
            <c:dLbl>
              <c:idx val="14"/>
              <c:delete val="1"/>
              <c:extLst>
                <c:ext xmlns:c15="http://schemas.microsoft.com/office/drawing/2012/chart" uri="{CE6537A1-D6FC-4f65-9D91-7224C49458BB}"/>
                <c:ext xmlns:c16="http://schemas.microsoft.com/office/drawing/2014/chart" uri="{C3380CC4-5D6E-409C-BE32-E72D297353CC}">
                  <c16:uniqueId val="{0000000F-6A4D-49F5-AD52-33A3473925EB}"/>
                </c:ext>
              </c:extLst>
            </c:dLbl>
            <c:dLbl>
              <c:idx val="15"/>
              <c:delete val="1"/>
              <c:extLst>
                <c:ext xmlns:c15="http://schemas.microsoft.com/office/drawing/2012/chart" uri="{CE6537A1-D6FC-4f65-9D91-7224C49458BB}"/>
                <c:ext xmlns:c16="http://schemas.microsoft.com/office/drawing/2014/chart" uri="{C3380CC4-5D6E-409C-BE32-E72D297353CC}">
                  <c16:uniqueId val="{00000010-6A4D-49F5-AD52-33A3473925EB}"/>
                </c:ext>
              </c:extLst>
            </c:dLbl>
            <c:dLbl>
              <c:idx val="16"/>
              <c:tx>
                <c:rich>
                  <a:bodyPr/>
                  <a:lstStyle/>
                  <a:p>
                    <a:r>
                      <a:rPr lang="en-US"/>
                      <a:t>EB4</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A4D-49F5-AD52-33A3473925EB}"/>
                </c:ext>
              </c:extLst>
            </c:dLbl>
            <c:dLbl>
              <c:idx val="17"/>
              <c:delete val="1"/>
              <c:extLst>
                <c:ext xmlns:c15="http://schemas.microsoft.com/office/drawing/2012/chart" uri="{CE6537A1-D6FC-4f65-9D91-7224C49458BB}"/>
                <c:ext xmlns:c16="http://schemas.microsoft.com/office/drawing/2014/chart" uri="{C3380CC4-5D6E-409C-BE32-E72D297353CC}">
                  <c16:uniqueId val="{00000012-6A4D-49F5-AD52-33A3473925EB}"/>
                </c:ext>
              </c:extLst>
            </c:dLbl>
            <c:dLbl>
              <c:idx val="18"/>
              <c:delete val="1"/>
              <c:extLst>
                <c:ext xmlns:c15="http://schemas.microsoft.com/office/drawing/2012/chart" uri="{CE6537A1-D6FC-4f65-9D91-7224C49458BB}"/>
                <c:ext xmlns:c16="http://schemas.microsoft.com/office/drawing/2014/chart" uri="{C3380CC4-5D6E-409C-BE32-E72D297353CC}">
                  <c16:uniqueId val="{00000013-6A4D-49F5-AD52-33A3473925EB}"/>
                </c:ext>
              </c:extLst>
            </c:dLbl>
            <c:spPr>
              <a:noFill/>
              <a:ln>
                <a:noFill/>
              </a:ln>
              <a:effectLst/>
            </c:spPr>
            <c:txPr>
              <a:bodyPr wrap="square" lIns="38100" tIns="180000" rIns="38100" bIns="19050" anchor="ctr">
                <a:spAutoFit/>
              </a:bodyPr>
              <a:lstStyle/>
              <a:p>
                <a:pPr>
                  <a:defRPr b="1">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3.1'!$O$4:$AQ$4</c:f>
              <c:numCache>
                <c:formatCode>yyyy</c:formatCode>
                <c:ptCount val="29"/>
                <c:pt idx="0">
                  <c:v>44562</c:v>
                </c:pt>
                <c:pt idx="1">
                  <c:v>44927</c:v>
                </c:pt>
                <c:pt idx="2">
                  <c:v>45292</c:v>
                </c:pt>
                <c:pt idx="3">
                  <c:v>45658</c:v>
                </c:pt>
                <c:pt idx="4">
                  <c:v>46023</c:v>
                </c:pt>
                <c:pt idx="5">
                  <c:v>46388</c:v>
                </c:pt>
                <c:pt idx="6">
                  <c:v>46753</c:v>
                </c:pt>
                <c:pt idx="7">
                  <c:v>47119</c:v>
                </c:pt>
                <c:pt idx="8">
                  <c:v>47484</c:v>
                </c:pt>
                <c:pt idx="9">
                  <c:v>47849</c:v>
                </c:pt>
                <c:pt idx="10">
                  <c:v>48214</c:v>
                </c:pt>
                <c:pt idx="11">
                  <c:v>48580</c:v>
                </c:pt>
                <c:pt idx="12">
                  <c:v>48945</c:v>
                </c:pt>
                <c:pt idx="13">
                  <c:v>49310</c:v>
                </c:pt>
                <c:pt idx="14">
                  <c:v>49675</c:v>
                </c:pt>
                <c:pt idx="15">
                  <c:v>50041</c:v>
                </c:pt>
                <c:pt idx="16">
                  <c:v>50406</c:v>
                </c:pt>
                <c:pt idx="17">
                  <c:v>50771</c:v>
                </c:pt>
                <c:pt idx="18">
                  <c:v>51136</c:v>
                </c:pt>
                <c:pt idx="19">
                  <c:v>51502</c:v>
                </c:pt>
                <c:pt idx="20">
                  <c:v>51867</c:v>
                </c:pt>
                <c:pt idx="21">
                  <c:v>52232</c:v>
                </c:pt>
                <c:pt idx="22">
                  <c:v>52597</c:v>
                </c:pt>
                <c:pt idx="23">
                  <c:v>52963</c:v>
                </c:pt>
                <c:pt idx="24">
                  <c:v>53328</c:v>
                </c:pt>
                <c:pt idx="25">
                  <c:v>53693</c:v>
                </c:pt>
                <c:pt idx="26">
                  <c:v>54058</c:v>
                </c:pt>
                <c:pt idx="27">
                  <c:v>54424</c:v>
                </c:pt>
                <c:pt idx="28">
                  <c:v>54789</c:v>
                </c:pt>
              </c:numCache>
            </c:numRef>
          </c:cat>
          <c:val>
            <c:numRef>
              <c:f>'Figure 3.1'!$O$7:$AQ$7</c:f>
              <c:numCache>
                <c:formatCode>0</c:formatCode>
                <c:ptCount val="29"/>
                <c:pt idx="14">
                  <c:v>31.996735062392474</c:v>
                </c:pt>
                <c:pt idx="15">
                  <c:v>31.996735062392474</c:v>
                </c:pt>
                <c:pt idx="16">
                  <c:v>31.996735062392474</c:v>
                </c:pt>
                <c:pt idx="17">
                  <c:v>31.996735062392474</c:v>
                </c:pt>
                <c:pt idx="18">
                  <c:v>31.996735062392474</c:v>
                </c:pt>
              </c:numCache>
            </c:numRef>
          </c:val>
          <c:extLst>
            <c:ext xmlns:c16="http://schemas.microsoft.com/office/drawing/2014/chart" uri="{C3380CC4-5D6E-409C-BE32-E72D297353CC}">
              <c16:uniqueId val="{00000014-6A4D-49F5-AD52-33A3473925EB}"/>
            </c:ext>
          </c:extLst>
        </c:ser>
        <c:dLbls>
          <c:showLegendKey val="0"/>
          <c:showVal val="0"/>
          <c:showCatName val="0"/>
          <c:showSerName val="0"/>
          <c:showPercent val="0"/>
          <c:showBubbleSize val="0"/>
        </c:dLbls>
        <c:gapWidth val="0"/>
        <c:overlap val="100"/>
        <c:axId val="1249719007"/>
        <c:axId val="1229945375"/>
      </c:barChart>
      <c:lineChart>
        <c:grouping val="standard"/>
        <c:varyColors val="0"/>
        <c:ser>
          <c:idx val="0"/>
          <c:order val="0"/>
          <c:tx>
            <c:strRef>
              <c:f>'Figure 3.1'!$N$5</c:f>
              <c:strCache>
                <c:ptCount val="1"/>
                <c:pt idx="0">
                  <c:v>EB4 demonstration path</c:v>
                </c:pt>
              </c:strCache>
            </c:strRef>
          </c:tx>
          <c:spPr>
            <a:ln w="25400">
              <a:solidFill>
                <a:srgbClr val="9E76B4"/>
              </a:solidFill>
            </a:ln>
          </c:spPr>
          <c:marker>
            <c:symbol val="none"/>
          </c:marker>
          <c:cat>
            <c:numRef>
              <c:f>'Figure 3.1'!$O$4:$AQ$4</c:f>
              <c:numCache>
                <c:formatCode>yyyy</c:formatCode>
                <c:ptCount val="29"/>
                <c:pt idx="0">
                  <c:v>44562</c:v>
                </c:pt>
                <c:pt idx="1">
                  <c:v>44927</c:v>
                </c:pt>
                <c:pt idx="2">
                  <c:v>45292</c:v>
                </c:pt>
                <c:pt idx="3">
                  <c:v>45658</c:v>
                </c:pt>
                <c:pt idx="4">
                  <c:v>46023</c:v>
                </c:pt>
                <c:pt idx="5">
                  <c:v>46388</c:v>
                </c:pt>
                <c:pt idx="6">
                  <c:v>46753</c:v>
                </c:pt>
                <c:pt idx="7">
                  <c:v>47119</c:v>
                </c:pt>
                <c:pt idx="8">
                  <c:v>47484</c:v>
                </c:pt>
                <c:pt idx="9">
                  <c:v>47849</c:v>
                </c:pt>
                <c:pt idx="10">
                  <c:v>48214</c:v>
                </c:pt>
                <c:pt idx="11">
                  <c:v>48580</c:v>
                </c:pt>
                <c:pt idx="12">
                  <c:v>48945</c:v>
                </c:pt>
                <c:pt idx="13">
                  <c:v>49310</c:v>
                </c:pt>
                <c:pt idx="14">
                  <c:v>49675</c:v>
                </c:pt>
                <c:pt idx="15">
                  <c:v>50041</c:v>
                </c:pt>
                <c:pt idx="16">
                  <c:v>50406</c:v>
                </c:pt>
                <c:pt idx="17">
                  <c:v>50771</c:v>
                </c:pt>
                <c:pt idx="18">
                  <c:v>51136</c:v>
                </c:pt>
                <c:pt idx="19">
                  <c:v>51502</c:v>
                </c:pt>
                <c:pt idx="20">
                  <c:v>51867</c:v>
                </c:pt>
                <c:pt idx="21">
                  <c:v>52232</c:v>
                </c:pt>
                <c:pt idx="22">
                  <c:v>52597</c:v>
                </c:pt>
                <c:pt idx="23">
                  <c:v>52963</c:v>
                </c:pt>
                <c:pt idx="24">
                  <c:v>53328</c:v>
                </c:pt>
                <c:pt idx="25">
                  <c:v>53693</c:v>
                </c:pt>
                <c:pt idx="26">
                  <c:v>54058</c:v>
                </c:pt>
                <c:pt idx="27">
                  <c:v>54424</c:v>
                </c:pt>
                <c:pt idx="28">
                  <c:v>54789</c:v>
                </c:pt>
              </c:numCache>
            </c:numRef>
          </c:cat>
          <c:val>
            <c:numRef>
              <c:f>'Figure 3.1'!$O$5:$AQ$5</c:f>
              <c:numCache>
                <c:formatCode>0</c:formatCode>
                <c:ptCount val="29"/>
                <c:pt idx="14">
                  <c:v>37.301615249797045</c:v>
                </c:pt>
                <c:pt idx="15">
                  <c:v>34.12725818607079</c:v>
                </c:pt>
                <c:pt idx="16">
                  <c:v>31.860404974232871</c:v>
                </c:pt>
                <c:pt idx="17">
                  <c:v>29.420090969336133</c:v>
                </c:pt>
                <c:pt idx="18">
                  <c:v>27.274305932525532</c:v>
                </c:pt>
                <c:pt idx="19">
                  <c:v>25.302076952389378</c:v>
                </c:pt>
                <c:pt idx="20">
                  <c:v>23.294047088988098</c:v>
                </c:pt>
                <c:pt idx="21">
                  <c:v>21.695448830001677</c:v>
                </c:pt>
                <c:pt idx="22">
                  <c:v>20.760900758168169</c:v>
                </c:pt>
                <c:pt idx="23">
                  <c:v>20.199977277249964</c:v>
                </c:pt>
                <c:pt idx="24">
                  <c:v>20.551279008035284</c:v>
                </c:pt>
                <c:pt idx="25">
                  <c:v>21.057785006411056</c:v>
                </c:pt>
                <c:pt idx="26">
                  <c:v>20.733515942212573</c:v>
                </c:pt>
                <c:pt idx="27">
                  <c:v>19.594162020720415</c:v>
                </c:pt>
                <c:pt idx="28">
                  <c:v>18.4420860655081</c:v>
                </c:pt>
              </c:numCache>
            </c:numRef>
          </c:val>
          <c:smooth val="0"/>
          <c:extLst>
            <c:ext xmlns:c16="http://schemas.microsoft.com/office/drawing/2014/chart" uri="{C3380CC4-5D6E-409C-BE32-E72D297353CC}">
              <c16:uniqueId val="{00000015-6A4D-49F5-AD52-33A3473925EB}"/>
            </c:ext>
          </c:extLst>
        </c:ser>
        <c:dLbls>
          <c:showLegendKey val="0"/>
          <c:showVal val="0"/>
          <c:showCatName val="0"/>
          <c:showSerName val="0"/>
          <c:showPercent val="0"/>
          <c:showBubbleSize val="0"/>
        </c:dLbls>
        <c:marker val="1"/>
        <c:smooth val="0"/>
        <c:axId val="1249719007"/>
        <c:axId val="1229945375"/>
      </c:lineChart>
      <c:dateAx>
        <c:axId val="1249719007"/>
        <c:scaling>
          <c:orientation val="minMax"/>
        </c:scaling>
        <c:delete val="0"/>
        <c:axPos val="b"/>
        <c:numFmt formatCode="yyyy"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229945375"/>
        <c:crosses val="autoZero"/>
        <c:auto val="1"/>
        <c:lblOffset val="100"/>
        <c:baseTimeUnit val="years"/>
      </c:dateAx>
      <c:valAx>
        <c:axId val="1229945375"/>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2060"/>
                    </a:solidFill>
                    <a:latin typeface="+mn-lt"/>
                    <a:ea typeface="+mn-ea"/>
                    <a:cs typeface="+mn-cs"/>
                  </a:defRPr>
                </a:pPr>
                <a:r>
                  <a:rPr lang="en-US" b="1"/>
                  <a:t>Net emissions, MtCO</a:t>
                </a:r>
                <a:r>
                  <a:rPr lang="en-US" b="1" baseline="-25000"/>
                  <a:t>2</a:t>
                </a:r>
                <a:r>
                  <a:rPr lang="en-US" b="1"/>
                  <a:t>e</a:t>
                </a:r>
              </a:p>
            </c:rich>
          </c:tx>
          <c:layout>
            <c:manualLayout>
              <c:xMode val="edge"/>
              <c:yMode val="edge"/>
              <c:x val="1.5313398692810455E-2"/>
              <c:y val="0.28546749999999999"/>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249719007"/>
        <c:crosses val="autoZero"/>
        <c:crossBetween val="between"/>
      </c:valAx>
      <c:spPr>
        <a:noFill/>
        <a:ln>
          <a:noFill/>
        </a:ln>
        <a:effectLst/>
      </c:spPr>
    </c:plotArea>
    <c:legend>
      <c:legendPos val="b"/>
      <c:layout>
        <c:manualLayout>
          <c:xMode val="edge"/>
          <c:yMode val="edge"/>
          <c:x val="5.6640196078431369E-2"/>
          <c:y val="0.88622833333333328"/>
          <c:w val="0.77673594771241827"/>
          <c:h val="0.11377166666666665"/>
        </c:manualLayout>
      </c:layout>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a:noFill/>
    </a:ln>
    <a:effectLst/>
  </c:spPr>
  <c:txPr>
    <a:bodyPr/>
    <a:lstStyle/>
    <a:p>
      <a:pPr>
        <a:defRPr sz="900">
          <a:solidFill>
            <a:srgbClr val="00206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stacked"/>
        <c:varyColors val="0"/>
        <c:ser>
          <c:idx val="0"/>
          <c:order val="0"/>
          <c:tx>
            <c:strRef>
              <c:f>'Figure 4.3'!$O$5</c:f>
              <c:strCache>
                <c:ptCount val="1"/>
                <c:pt idx="0">
                  <c:v>Agriculture</c:v>
                </c:pt>
              </c:strCache>
            </c:strRef>
          </c:tx>
          <c:spPr>
            <a:solidFill>
              <a:srgbClr val="6AC17B"/>
            </a:solidFill>
            <a:ln w="25400">
              <a:noFill/>
            </a:ln>
            <a:effectLst/>
          </c:spPr>
          <c:cat>
            <c:numRef>
              <c:f>'Figure 4.3'!$P$4:$CC$4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4.3'!$P$5:$CC$5</c:f>
              <c:numCache>
                <c:formatCode>0.00</c:formatCode>
                <c:ptCount val="66"/>
                <c:pt idx="0">
                  <c:v>1.20785265</c:v>
                </c:pt>
                <c:pt idx="1">
                  <c:v>1.2190588099999999</c:v>
                </c:pt>
                <c:pt idx="2">
                  <c:v>1.2525359299999999</c:v>
                </c:pt>
                <c:pt idx="3">
                  <c:v>1.25580687</c:v>
                </c:pt>
                <c:pt idx="4">
                  <c:v>1.2693866300000001</c:v>
                </c:pt>
                <c:pt idx="5">
                  <c:v>1.2518369899999999</c:v>
                </c:pt>
                <c:pt idx="6">
                  <c:v>1.23439627</c:v>
                </c:pt>
                <c:pt idx="7">
                  <c:v>1.2339281199999999</c:v>
                </c:pt>
                <c:pt idx="8">
                  <c:v>1.24357173</c:v>
                </c:pt>
                <c:pt idx="9">
                  <c:v>1.2497647000000001</c:v>
                </c:pt>
                <c:pt idx="10">
                  <c:v>1.2485181700000001</c:v>
                </c:pt>
                <c:pt idx="11">
                  <c:v>1.2371760099999995</c:v>
                </c:pt>
                <c:pt idx="12">
                  <c:v>1.2299586999999996</c:v>
                </c:pt>
                <c:pt idx="13">
                  <c:v>1.1734278103236429</c:v>
                </c:pt>
                <c:pt idx="14">
                  <c:v>1.1580969050689991</c:v>
                </c:pt>
                <c:pt idx="15">
                  <c:v>1.1461739627217091</c:v>
                </c:pt>
                <c:pt idx="16">
                  <c:v>1.1347191683168576</c:v>
                </c:pt>
                <c:pt idx="17">
                  <c:v>1.1301439226320786</c:v>
                </c:pt>
                <c:pt idx="18">
                  <c:v>1.126617110780032</c:v>
                </c:pt>
                <c:pt idx="19">
                  <c:v>1.1233707367572168</c:v>
                </c:pt>
                <c:pt idx="20">
                  <c:v>1.1200739761207694</c:v>
                </c:pt>
                <c:pt idx="21">
                  <c:v>1.1156341546290802</c:v>
                </c:pt>
                <c:pt idx="22">
                  <c:v>1.1126365513298018</c:v>
                </c:pt>
                <c:pt idx="23">
                  <c:v>1.1094221807411306</c:v>
                </c:pt>
                <c:pt idx="24">
                  <c:v>1.1068213049348274</c:v>
                </c:pt>
                <c:pt idx="25">
                  <c:v>1.1051834563782628</c:v>
                </c:pt>
                <c:pt idx="26">
                  <c:v>1.0929152389512145</c:v>
                </c:pt>
                <c:pt idx="27">
                  <c:v>1.0808180486383423</c:v>
                </c:pt>
                <c:pt idx="28">
                  <c:v>1.0694731127024364</c:v>
                </c:pt>
                <c:pt idx="29">
                  <c:v>1.0577277998082095</c:v>
                </c:pt>
                <c:pt idx="30">
                  <c:v>1.0463152700312561</c:v>
                </c:pt>
                <c:pt idx="31">
                  <c:v>1.0346905584342463</c:v>
                </c:pt>
                <c:pt idx="32">
                  <c:v>1.0237168331336721</c:v>
                </c:pt>
                <c:pt idx="33">
                  <c:v>1.012377385744166</c:v>
                </c:pt>
                <c:pt idx="34">
                  <c:v>1.0013628094137901</c:v>
                </c:pt>
                <c:pt idx="35">
                  <c:v>0.99040791710789211</c:v>
                </c:pt>
                <c:pt idx="36">
                  <c:v>0.97970172479206796</c:v>
                </c:pt>
                <c:pt idx="37">
                  <c:v>0.96877791141157132</c:v>
                </c:pt>
                <c:pt idx="38">
                  <c:v>0.95790186975131597</c:v>
                </c:pt>
                <c:pt idx="39">
                  <c:v>0.94749109981160806</c:v>
                </c:pt>
                <c:pt idx="40">
                  <c:v>0.93679545475547954</c:v>
                </c:pt>
                <c:pt idx="41">
                  <c:v>0.9356697601938524</c:v>
                </c:pt>
                <c:pt idx="42">
                  <c:v>0.93465207776342918</c:v>
                </c:pt>
                <c:pt idx="43">
                  <c:v>0.93369154092474627</c:v>
                </c:pt>
                <c:pt idx="44">
                  <c:v>0.93279919772850639</c:v>
                </c:pt>
                <c:pt idx="45">
                  <c:v>0.93194889539541648</c:v>
                </c:pt>
                <c:pt idx="46">
                  <c:v>0.93114924163914292</c:v>
                </c:pt>
                <c:pt idx="47">
                  <c:v>0.93038937031136071</c:v>
                </c:pt>
                <c:pt idx="48">
                  <c:v>0.92965083853026709</c:v>
                </c:pt>
                <c:pt idx="49">
                  <c:v>0.9289362614330251</c:v>
                </c:pt>
                <c:pt idx="50">
                  <c:v>0.92824379717717498</c:v>
                </c:pt>
                <c:pt idx="51">
                  <c:v>0.92755075314471458</c:v>
                </c:pt>
                <c:pt idx="52">
                  <c:v>0.92685174248464175</c:v>
                </c:pt>
                <c:pt idx="53">
                  <c:v>0.92614908017195763</c:v>
                </c:pt>
                <c:pt idx="54">
                  <c:v>0.92543549901580158</c:v>
                </c:pt>
                <c:pt idx="55">
                  <c:v>0.92464886999744145</c:v>
                </c:pt>
                <c:pt idx="56">
                  <c:v>0.92385433677998008</c:v>
                </c:pt>
                <c:pt idx="57">
                  <c:v>0.9230793086729433</c:v>
                </c:pt>
                <c:pt idx="58">
                  <c:v>0.92231918412736369</c:v>
                </c:pt>
                <c:pt idx="59">
                  <c:v>0.92157096606571121</c:v>
                </c:pt>
                <c:pt idx="60">
                  <c:v>0.9208316562344423</c:v>
                </c:pt>
                <c:pt idx="61">
                  <c:v>0.92009866248677752</c:v>
                </c:pt>
                <c:pt idx="62">
                  <c:v>0.91936956626935207</c:v>
                </c:pt>
                <c:pt idx="63">
                  <c:v>0.91864220528811891</c:v>
                </c:pt>
                <c:pt idx="64">
                  <c:v>0.91791530776998809</c:v>
                </c:pt>
                <c:pt idx="65">
                  <c:v>0.91718746486883929</c:v>
                </c:pt>
              </c:numCache>
            </c:numRef>
          </c:val>
          <c:extLst>
            <c:ext xmlns:c16="http://schemas.microsoft.com/office/drawing/2014/chart" uri="{C3380CC4-5D6E-409C-BE32-E72D297353CC}">
              <c16:uniqueId val="{00000000-F868-49EC-9CF6-BB617F1F9B67}"/>
            </c:ext>
          </c:extLst>
        </c:ser>
        <c:ser>
          <c:idx val="1"/>
          <c:order val="1"/>
          <c:tx>
            <c:strRef>
              <c:f>'Figure 4.3'!$O$6</c:f>
              <c:strCache>
                <c:ptCount val="1"/>
                <c:pt idx="0">
                  <c:v>Waste</c:v>
                </c:pt>
              </c:strCache>
            </c:strRef>
          </c:tx>
          <c:spPr>
            <a:solidFill>
              <a:srgbClr val="9E76B4"/>
            </a:solidFill>
            <a:ln w="25400">
              <a:noFill/>
            </a:ln>
            <a:effectLst/>
          </c:spPr>
          <c:cat>
            <c:numRef>
              <c:f>'Figure 4.3'!$P$4:$CC$4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4.3'!$P$6:$CC$6</c:f>
              <c:numCache>
                <c:formatCode>0.00</c:formatCode>
                <c:ptCount val="66"/>
                <c:pt idx="0">
                  <c:v>0.14502005000000001</c:v>
                </c:pt>
                <c:pt idx="1">
                  <c:v>0.13908878</c:v>
                </c:pt>
                <c:pt idx="2">
                  <c:v>0.13497134999999999</c:v>
                </c:pt>
                <c:pt idx="3">
                  <c:v>0.13297491000000003</c:v>
                </c:pt>
                <c:pt idx="4">
                  <c:v>0.13110357000000003</c:v>
                </c:pt>
                <c:pt idx="5">
                  <c:v>0.12955076000000001</c:v>
                </c:pt>
                <c:pt idx="6">
                  <c:v>0.12820472000000002</c:v>
                </c:pt>
                <c:pt idx="7">
                  <c:v>0.12675772999999999</c:v>
                </c:pt>
                <c:pt idx="8">
                  <c:v>0.12407313000000002</c:v>
                </c:pt>
                <c:pt idx="9">
                  <c:v>0.12216984</c:v>
                </c:pt>
                <c:pt idx="10">
                  <c:v>0.12027213</c:v>
                </c:pt>
                <c:pt idx="11">
                  <c:v>0.11809673999999999</c:v>
                </c:pt>
                <c:pt idx="12">
                  <c:v>0.11638227</c:v>
                </c:pt>
                <c:pt idx="13">
                  <c:v>0.11535481522676429</c:v>
                </c:pt>
                <c:pt idx="14">
                  <c:v>0.11413609139393224</c:v>
                </c:pt>
                <c:pt idx="15">
                  <c:v>0.11292112478548641</c:v>
                </c:pt>
                <c:pt idx="16">
                  <c:v>0.11186614286455805</c:v>
                </c:pt>
                <c:pt idx="17">
                  <c:v>0.11024979137936959</c:v>
                </c:pt>
                <c:pt idx="18">
                  <c:v>0.10952490709055643</c:v>
                </c:pt>
                <c:pt idx="19">
                  <c:v>0.10887820811603326</c:v>
                </c:pt>
                <c:pt idx="20">
                  <c:v>0.10829887842629429</c:v>
                </c:pt>
                <c:pt idx="21">
                  <c:v>0.10775533396463069</c:v>
                </c:pt>
                <c:pt idx="22">
                  <c:v>0.10724610257254842</c:v>
                </c:pt>
                <c:pt idx="23">
                  <c:v>0.10677857612526249</c:v>
                </c:pt>
                <c:pt idx="24">
                  <c:v>0.10636237329719114</c:v>
                </c:pt>
                <c:pt idx="25">
                  <c:v>0.10597370318502468</c:v>
                </c:pt>
                <c:pt idx="26">
                  <c:v>0.10560550835365635</c:v>
                </c:pt>
                <c:pt idx="27">
                  <c:v>0.10524768814101325</c:v>
                </c:pt>
                <c:pt idx="28">
                  <c:v>0.10490513813143477</c:v>
                </c:pt>
                <c:pt idx="29">
                  <c:v>0.10459067518439881</c:v>
                </c:pt>
                <c:pt idx="30">
                  <c:v>0.10428634298829109</c:v>
                </c:pt>
                <c:pt idx="31">
                  <c:v>0.1040223728919918</c:v>
                </c:pt>
                <c:pt idx="32">
                  <c:v>0.10379004074908746</c:v>
                </c:pt>
                <c:pt idx="33">
                  <c:v>0.10357493247197642</c:v>
                </c:pt>
                <c:pt idx="34">
                  <c:v>0.10339673540575958</c:v>
                </c:pt>
                <c:pt idx="35">
                  <c:v>0.10323588369884887</c:v>
                </c:pt>
                <c:pt idx="36">
                  <c:v>0.10308219185293922</c:v>
                </c:pt>
                <c:pt idx="37">
                  <c:v>0.1029574648599684</c:v>
                </c:pt>
                <c:pt idx="38">
                  <c:v>0.10283075484735771</c:v>
                </c:pt>
                <c:pt idx="39">
                  <c:v>0.1027304725125415</c:v>
                </c:pt>
                <c:pt idx="40">
                  <c:v>0.10263585935911775</c:v>
                </c:pt>
                <c:pt idx="41">
                  <c:v>0.1028851187995721</c:v>
                </c:pt>
                <c:pt idx="42">
                  <c:v>0.10286579946277329</c:v>
                </c:pt>
                <c:pt idx="43">
                  <c:v>0.10275762608934536</c:v>
                </c:pt>
                <c:pt idx="44">
                  <c:v>0.10266243569293469</c:v>
                </c:pt>
                <c:pt idx="45">
                  <c:v>0.10267038683733784</c:v>
                </c:pt>
                <c:pt idx="46">
                  <c:v>0.10258805865911803</c:v>
                </c:pt>
                <c:pt idx="47">
                  <c:v>0.10261446600252468</c:v>
                </c:pt>
                <c:pt idx="48">
                  <c:v>0.10254691455048116</c:v>
                </c:pt>
                <c:pt idx="49">
                  <c:v>0.10258177604734731</c:v>
                </c:pt>
                <c:pt idx="50">
                  <c:v>0.10252684003221092</c:v>
                </c:pt>
                <c:pt idx="51">
                  <c:v>0.10247644574913309</c:v>
                </c:pt>
                <c:pt idx="52">
                  <c:v>0.10252699500272631</c:v>
                </c:pt>
                <c:pt idx="53">
                  <c:v>0.10248407226939138</c:v>
                </c:pt>
                <c:pt idx="54">
                  <c:v>0.10254789393654211</c:v>
                </c:pt>
                <c:pt idx="55">
                  <c:v>0.10251479585873892</c:v>
                </c:pt>
                <c:pt idx="56">
                  <c:v>0.10258229877163462</c:v>
                </c:pt>
                <c:pt idx="57">
                  <c:v>0.10255856331061032</c:v>
                </c:pt>
                <c:pt idx="58">
                  <c:v>0.10253588696342704</c:v>
                </c:pt>
                <c:pt idx="59">
                  <c:v>0.10261222700198626</c:v>
                </c:pt>
                <c:pt idx="60">
                  <c:v>0.10259695007768853</c:v>
                </c:pt>
                <c:pt idx="61">
                  <c:v>0.10268113957928891</c:v>
                </c:pt>
                <c:pt idx="62">
                  <c:v>0.1026667595175543</c:v>
                </c:pt>
                <c:pt idx="63">
                  <c:v>0.10275297955024536</c:v>
                </c:pt>
                <c:pt idx="64">
                  <c:v>0.10274659645147054</c:v>
                </c:pt>
                <c:pt idx="65">
                  <c:v>0.10283804793480038</c:v>
                </c:pt>
              </c:numCache>
            </c:numRef>
          </c:val>
          <c:extLst>
            <c:ext xmlns:c16="http://schemas.microsoft.com/office/drawing/2014/chart" uri="{C3380CC4-5D6E-409C-BE32-E72D297353CC}">
              <c16:uniqueId val="{00000001-F868-49EC-9CF6-BB617F1F9B67}"/>
            </c:ext>
          </c:extLst>
        </c:ser>
        <c:dLbls>
          <c:showLegendKey val="0"/>
          <c:showVal val="0"/>
          <c:showCatName val="0"/>
          <c:showSerName val="0"/>
          <c:showPercent val="0"/>
          <c:showBubbleSize val="0"/>
        </c:dLbls>
        <c:axId val="640702176"/>
        <c:axId val="296620512"/>
      </c:areaChart>
      <c:barChart>
        <c:barDir val="col"/>
        <c:grouping val="clustered"/>
        <c:varyColors val="0"/>
        <c:ser>
          <c:idx val="2"/>
          <c:order val="2"/>
          <c:tx>
            <c:strRef>
              <c:f>'Figure 4.3'!$O$7</c:f>
              <c:strCache>
                <c:ptCount val="1"/>
                <c:pt idx="0">
                  <c:v>Historical emissions</c:v>
                </c:pt>
              </c:strCache>
            </c:strRef>
          </c:tx>
          <c:spPr>
            <a:solidFill>
              <a:srgbClr val="A6C0CB">
                <a:alpha val="40000"/>
              </a:srgbClr>
            </a:solidFill>
            <a:ln>
              <a:noFill/>
            </a:ln>
            <a:effectLst/>
          </c:spPr>
          <c:invertIfNegative val="0"/>
          <c:cat>
            <c:numRef>
              <c:f>'Figure 4.3'!$P$4:$CC$4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4.3'!$P$7:$CC$7</c:f>
              <c:numCache>
                <c:formatCode>0.00</c:formatCode>
                <c:ptCount val="66"/>
                <c:pt idx="0">
                  <c:v>1.6</c:v>
                </c:pt>
                <c:pt idx="1">
                  <c:v>1.6</c:v>
                </c:pt>
                <c:pt idx="2">
                  <c:v>1.6</c:v>
                </c:pt>
                <c:pt idx="3">
                  <c:v>1.6</c:v>
                </c:pt>
                <c:pt idx="4">
                  <c:v>1.6</c:v>
                </c:pt>
                <c:pt idx="5">
                  <c:v>1.6</c:v>
                </c:pt>
                <c:pt idx="6">
                  <c:v>1.6</c:v>
                </c:pt>
                <c:pt idx="7">
                  <c:v>1.6</c:v>
                </c:pt>
                <c:pt idx="8">
                  <c:v>1.6</c:v>
                </c:pt>
                <c:pt idx="9">
                  <c:v>1.6</c:v>
                </c:pt>
                <c:pt idx="10">
                  <c:v>1.6</c:v>
                </c:pt>
                <c:pt idx="11">
                  <c:v>1.6</c:v>
                </c:pt>
                <c:pt idx="12">
                  <c:v>1.6</c:v>
                </c:pt>
              </c:numCache>
            </c:numRef>
          </c:val>
          <c:extLst>
            <c:ext xmlns:c16="http://schemas.microsoft.com/office/drawing/2014/chart" uri="{C3380CC4-5D6E-409C-BE32-E72D297353CC}">
              <c16:uniqueId val="{00000002-F868-49EC-9CF6-BB617F1F9B67}"/>
            </c:ext>
          </c:extLst>
        </c:ser>
        <c:ser>
          <c:idx val="3"/>
          <c:order val="3"/>
          <c:tx>
            <c:strRef>
              <c:f>'Figure 4.3'!$O$8</c:f>
              <c:strCache>
                <c:ptCount val="1"/>
                <c:pt idx="0">
                  <c:v>2050 Target range (biogenic methane component)</c:v>
                </c:pt>
              </c:strCache>
            </c:strRef>
          </c:tx>
          <c:spPr>
            <a:pattFill prst="wdUpDiag">
              <a:fgClr>
                <a:srgbClr val="003A5D"/>
              </a:fgClr>
              <a:bgClr>
                <a:srgbClr val="A6C0CB"/>
              </a:bgClr>
            </a:pattFill>
            <a:ln>
              <a:noFill/>
            </a:ln>
            <a:effectLst/>
          </c:spPr>
          <c:invertIfNegative val="0"/>
          <c:dPt>
            <c:idx val="40"/>
            <c:invertIfNegative val="0"/>
            <c:bubble3D val="0"/>
            <c:spPr>
              <a:pattFill prst="wdUpDiag">
                <a:fgClr>
                  <a:srgbClr val="003A5D"/>
                </a:fgClr>
                <a:bgClr>
                  <a:srgbClr val="A6C0CB"/>
                </a:bgClr>
              </a:pattFill>
              <a:ln>
                <a:noFill/>
              </a:ln>
              <a:effectLst/>
            </c:spPr>
            <c:extLst>
              <c:ext xmlns:c16="http://schemas.microsoft.com/office/drawing/2014/chart" uri="{C3380CC4-5D6E-409C-BE32-E72D297353CC}">
                <c16:uniqueId val="{00000004-F868-49EC-9CF6-BB617F1F9B67}"/>
              </c:ext>
            </c:extLst>
          </c:dPt>
          <c:cat>
            <c:numRef>
              <c:f>'Figure 4.3'!$P$4:$CC$4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4.3'!$P$8:$CC$8</c:f>
              <c:numCache>
                <c:formatCode>0.00</c:formatCode>
                <c:ptCount val="66"/>
                <c:pt idx="40">
                  <c:v>1.034121246</c:v>
                </c:pt>
              </c:numCache>
            </c:numRef>
          </c:val>
          <c:extLst>
            <c:ext xmlns:c16="http://schemas.microsoft.com/office/drawing/2014/chart" uri="{C3380CC4-5D6E-409C-BE32-E72D297353CC}">
              <c16:uniqueId val="{00000005-F868-49EC-9CF6-BB617F1F9B67}"/>
            </c:ext>
          </c:extLst>
        </c:ser>
        <c:ser>
          <c:idx val="4"/>
          <c:order val="4"/>
          <c:tx>
            <c:strRef>
              <c:f>'Figure 4.3'!$O$9</c:f>
              <c:strCache>
                <c:ptCount val="1"/>
                <c:pt idx="0">
                  <c:v>Target range (higher ambition end)</c:v>
                </c:pt>
              </c:strCache>
            </c:strRef>
          </c:tx>
          <c:spPr>
            <a:solidFill>
              <a:schemeClr val="accent5"/>
            </a:solidFill>
            <a:ln>
              <a:noFill/>
            </a:ln>
            <a:effectLst/>
          </c:spPr>
          <c:invertIfNegative val="0"/>
          <c:dPt>
            <c:idx val="40"/>
            <c:invertIfNegative val="0"/>
            <c:bubble3D val="0"/>
            <c:spPr>
              <a:solidFill>
                <a:srgbClr val="6AC17B"/>
              </a:solidFill>
              <a:ln>
                <a:noFill/>
              </a:ln>
              <a:effectLst/>
            </c:spPr>
            <c:extLst>
              <c:ext xmlns:c16="http://schemas.microsoft.com/office/drawing/2014/chart" uri="{C3380CC4-5D6E-409C-BE32-E72D297353CC}">
                <c16:uniqueId val="{00000007-F868-49EC-9CF6-BB617F1F9B67}"/>
              </c:ext>
            </c:extLst>
          </c:dPt>
          <c:cat>
            <c:numRef>
              <c:f>'Figure 4.3'!$P$4:$CC$4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4.3'!$P$9:$CC$9</c:f>
              <c:numCache>
                <c:formatCode>0.00</c:formatCode>
                <c:ptCount val="66"/>
                <c:pt idx="40">
                  <c:v>0.7211635005</c:v>
                </c:pt>
              </c:numCache>
            </c:numRef>
          </c:val>
          <c:extLst>
            <c:ext xmlns:c16="http://schemas.microsoft.com/office/drawing/2014/chart" uri="{C3380CC4-5D6E-409C-BE32-E72D297353CC}">
              <c16:uniqueId val="{00000008-F868-49EC-9CF6-BB617F1F9B67}"/>
            </c:ext>
          </c:extLst>
        </c:ser>
        <c:dLbls>
          <c:showLegendKey val="0"/>
          <c:showVal val="0"/>
          <c:showCatName val="0"/>
          <c:showSerName val="0"/>
          <c:showPercent val="0"/>
          <c:showBubbleSize val="0"/>
        </c:dLbls>
        <c:gapWidth val="0"/>
        <c:overlap val="100"/>
        <c:axId val="640702176"/>
        <c:axId val="296620512"/>
      </c:barChart>
      <c:lineChart>
        <c:grouping val="standard"/>
        <c:varyColors val="0"/>
        <c:ser>
          <c:idx val="5"/>
          <c:order val="5"/>
          <c:tx>
            <c:strRef>
              <c:f>'Figure 4.3'!$O$10</c:f>
              <c:strCache>
                <c:ptCount val="1"/>
                <c:pt idx="0">
                  <c:v>2030 target</c:v>
                </c:pt>
              </c:strCache>
            </c:strRef>
          </c:tx>
          <c:spPr>
            <a:ln w="25400" cap="rnd">
              <a:noFill/>
              <a:round/>
            </a:ln>
            <a:effectLst/>
          </c:spPr>
          <c:marker>
            <c:symbol val="none"/>
          </c:marker>
          <c:dPt>
            <c:idx val="20"/>
            <c:marker>
              <c:symbol val="circle"/>
              <c:size val="8"/>
              <c:spPr>
                <a:noFill/>
                <a:ln w="12700">
                  <a:solidFill>
                    <a:srgbClr val="003A5D"/>
                  </a:solidFill>
                </a:ln>
                <a:effectLst/>
              </c:spPr>
            </c:marker>
            <c:bubble3D val="0"/>
            <c:extLst>
              <c:ext xmlns:c16="http://schemas.microsoft.com/office/drawing/2014/chart" uri="{C3380CC4-5D6E-409C-BE32-E72D297353CC}">
                <c16:uniqueId val="{00000009-F868-49EC-9CF6-BB617F1F9B67}"/>
              </c:ext>
            </c:extLst>
          </c:dPt>
          <c:dLbls>
            <c:dLbl>
              <c:idx val="20"/>
              <c:layout>
                <c:manualLayout>
                  <c:x val="-6.417639853853209E-2"/>
                  <c:y val="-0.10230555555555555"/>
                </c:manualLayout>
              </c:layout>
              <c:tx>
                <c:rich>
                  <a:bodyPr/>
                  <a:lstStyle/>
                  <a:p>
                    <a:r>
                      <a:rPr lang="en-US"/>
                      <a:t>2030</a:t>
                    </a:r>
                    <a:r>
                      <a:rPr lang="en-US" baseline="0"/>
                      <a:t> target</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F868-49EC-9CF6-BB617F1F9B6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3A5D"/>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12700" cap="flat" cmpd="sng" algn="ctr">
                      <a:solidFill>
                        <a:srgbClr val="003A5D"/>
                      </a:solidFill>
                      <a:round/>
                    </a:ln>
                    <a:effectLst/>
                  </c:spPr>
                </c15:leaderLines>
              </c:ext>
            </c:extLst>
          </c:dLbls>
          <c:cat>
            <c:numRef>
              <c:f>'Figure 4.3'!$P$4:$CC$4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4.3'!$P$10:$CC$10</c:f>
              <c:numCache>
                <c:formatCode>0.00</c:formatCode>
                <c:ptCount val="66"/>
                <c:pt idx="20">
                  <c:v>1.224617265</c:v>
                </c:pt>
              </c:numCache>
            </c:numRef>
          </c:val>
          <c:smooth val="0"/>
          <c:extLst>
            <c:ext xmlns:c16="http://schemas.microsoft.com/office/drawing/2014/chart" uri="{C3380CC4-5D6E-409C-BE32-E72D297353CC}">
              <c16:uniqueId val="{0000000A-F868-49EC-9CF6-BB617F1F9B67}"/>
            </c:ext>
          </c:extLst>
        </c:ser>
        <c:dLbls>
          <c:showLegendKey val="0"/>
          <c:showVal val="0"/>
          <c:showCatName val="0"/>
          <c:showSerName val="0"/>
          <c:showPercent val="0"/>
          <c:showBubbleSize val="0"/>
        </c:dLbls>
        <c:marker val="1"/>
        <c:smooth val="0"/>
        <c:axId val="640702176"/>
        <c:axId val="296620512"/>
      </c:lineChart>
      <c:catAx>
        <c:axId val="640702176"/>
        <c:scaling>
          <c:orientation val="minMax"/>
        </c:scaling>
        <c:delete val="0"/>
        <c:axPos val="b"/>
        <c:numFmt formatCode="0" sourceLinked="1"/>
        <c:majorTickMark val="out"/>
        <c:minorTickMark val="none"/>
        <c:tickLblPos val="nextTo"/>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296620512"/>
        <c:crosses val="autoZero"/>
        <c:auto val="1"/>
        <c:lblAlgn val="ctr"/>
        <c:lblOffset val="100"/>
        <c:noMultiLvlLbl val="0"/>
      </c:catAx>
      <c:valAx>
        <c:axId val="296620512"/>
        <c:scaling>
          <c:orientation val="minMax"/>
          <c:max val="1.6"/>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r>
                  <a:rPr lang="en-US" b="1"/>
                  <a:t>Biogenic methane emissions, MtCH</a:t>
                </a:r>
                <a:r>
                  <a:rPr lang="en-US" b="1" baseline="-25000"/>
                  <a:t>4</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640702176"/>
        <c:crosses val="autoZero"/>
        <c:crossBetween val="between"/>
      </c:valAx>
      <c:spPr>
        <a:noFill/>
        <a:ln>
          <a:noFill/>
        </a:ln>
        <a:effectLst/>
      </c:spPr>
    </c:plotArea>
    <c:legend>
      <c:legendPos val="b"/>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3A5D"/>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004411764705882E-2"/>
          <c:y val="4.5861111111111109E-2"/>
          <c:w val="0.88024395424836599"/>
          <c:h val="0.77306388888888888"/>
        </c:manualLayout>
      </c:layout>
      <c:barChart>
        <c:barDir val="col"/>
        <c:grouping val="clustered"/>
        <c:varyColors val="0"/>
        <c:ser>
          <c:idx val="3"/>
          <c:order val="0"/>
          <c:tx>
            <c:strRef>
              <c:f>'Figure 4.5'!$L$10</c:f>
              <c:strCache>
                <c:ptCount val="1"/>
                <c:pt idx="0">
                  <c:v>EB4 period</c:v>
                </c:pt>
              </c:strCache>
            </c:strRef>
          </c:tx>
          <c:spPr>
            <a:solidFill>
              <a:srgbClr val="FAA74A">
                <a:lumMod val="60000"/>
                <a:lumOff val="40000"/>
                <a:alpha val="40000"/>
              </a:srgbClr>
            </a:solidFill>
            <a:ln>
              <a:noFill/>
            </a:ln>
            <a:effectLst/>
          </c:spPr>
          <c:invertIfNegative val="0"/>
          <c:cat>
            <c:numRef>
              <c:f>'Figure 4.5'!$M$5:$AO$5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4.5'!$M$10:$AO$10</c:f>
              <c:numCache>
                <c:formatCode>General</c:formatCode>
                <c:ptCount val="29"/>
                <c:pt idx="14">
                  <c:v>40</c:v>
                </c:pt>
                <c:pt idx="15">
                  <c:v>40</c:v>
                </c:pt>
                <c:pt idx="16">
                  <c:v>40</c:v>
                </c:pt>
                <c:pt idx="17">
                  <c:v>40</c:v>
                </c:pt>
                <c:pt idx="18">
                  <c:v>40</c:v>
                </c:pt>
              </c:numCache>
            </c:numRef>
          </c:val>
          <c:extLst>
            <c:ext xmlns:c16="http://schemas.microsoft.com/office/drawing/2014/chart" uri="{C3380CC4-5D6E-409C-BE32-E72D297353CC}">
              <c16:uniqueId val="{00000000-2F8E-4642-ADDD-DA987375B294}"/>
            </c:ext>
          </c:extLst>
        </c:ser>
        <c:ser>
          <c:idx val="4"/>
          <c:order val="1"/>
          <c:tx>
            <c:strRef>
              <c:f>'Figure 4.5'!$L$11</c:f>
              <c:strCache>
                <c:ptCount val="1"/>
                <c:pt idx="0">
                  <c:v>EB4 period</c:v>
                </c:pt>
              </c:strCache>
            </c:strRef>
          </c:tx>
          <c:spPr>
            <a:solidFill>
              <a:srgbClr val="FAA74A">
                <a:lumMod val="60000"/>
                <a:lumOff val="40000"/>
                <a:alpha val="40000"/>
              </a:srgbClr>
            </a:solidFill>
            <a:ln>
              <a:noFill/>
            </a:ln>
            <a:effectLst/>
          </c:spPr>
          <c:invertIfNegative val="0"/>
          <c:cat>
            <c:numRef>
              <c:f>'Figure 4.5'!$M$5:$AO$5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4.5'!$M$11:$AO$11</c:f>
              <c:numCache>
                <c:formatCode>General</c:formatCode>
                <c:ptCount val="29"/>
                <c:pt idx="14">
                  <c:v>-70</c:v>
                </c:pt>
                <c:pt idx="15">
                  <c:v>-70</c:v>
                </c:pt>
                <c:pt idx="16">
                  <c:v>-70</c:v>
                </c:pt>
                <c:pt idx="17">
                  <c:v>-70</c:v>
                </c:pt>
                <c:pt idx="18">
                  <c:v>-70</c:v>
                </c:pt>
              </c:numCache>
            </c:numRef>
          </c:val>
          <c:extLst>
            <c:ext xmlns:c16="http://schemas.microsoft.com/office/drawing/2014/chart" uri="{C3380CC4-5D6E-409C-BE32-E72D297353CC}">
              <c16:uniqueId val="{00000001-2F8E-4642-ADDD-DA987375B294}"/>
            </c:ext>
          </c:extLst>
        </c:ser>
        <c:dLbls>
          <c:showLegendKey val="0"/>
          <c:showVal val="0"/>
          <c:showCatName val="0"/>
          <c:showSerName val="0"/>
          <c:showPercent val="0"/>
          <c:showBubbleSize val="0"/>
        </c:dLbls>
        <c:gapWidth val="0"/>
        <c:overlap val="100"/>
        <c:axId val="59977407"/>
        <c:axId val="1073060415"/>
      </c:barChart>
      <c:lineChart>
        <c:grouping val="standard"/>
        <c:varyColors val="0"/>
        <c:ser>
          <c:idx val="0"/>
          <c:order val="2"/>
          <c:tx>
            <c:strRef>
              <c:f>'Figure 4.5'!$L$6</c:f>
              <c:strCache>
                <c:ptCount val="1"/>
                <c:pt idx="0">
                  <c:v>LTLS</c:v>
                </c:pt>
              </c:strCache>
            </c:strRef>
          </c:tx>
          <c:spPr>
            <a:ln w="25400" cap="rnd">
              <a:solidFill>
                <a:srgbClr val="00ACD3"/>
              </a:solidFill>
              <a:round/>
            </a:ln>
            <a:effectLst/>
          </c:spPr>
          <c:marker>
            <c:symbol val="none"/>
          </c:marker>
          <c:cat>
            <c:numRef>
              <c:f>'Figure 4.5'!$M$5:$AO$5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4.5'!$M$6:$AO$6</c:f>
              <c:numCache>
                <c:formatCode>0</c:formatCode>
                <c:ptCount val="29"/>
                <c:pt idx="0">
                  <c:v>35.382568690235956</c:v>
                </c:pt>
                <c:pt idx="1">
                  <c:v>36.06015723247085</c:v>
                </c:pt>
                <c:pt idx="2">
                  <c:v>34.749769949063364</c:v>
                </c:pt>
                <c:pt idx="3">
                  <c:v>33.029930965572987</c:v>
                </c:pt>
                <c:pt idx="4">
                  <c:v>29.626058823574969</c:v>
                </c:pt>
                <c:pt idx="5">
                  <c:v>26.162651279181524</c:v>
                </c:pt>
                <c:pt idx="6">
                  <c:v>23.837204660320285</c:v>
                </c:pt>
                <c:pt idx="7">
                  <c:v>22.215510131505347</c:v>
                </c:pt>
                <c:pt idx="8">
                  <c:v>20.218542154161703</c:v>
                </c:pt>
                <c:pt idx="9">
                  <c:v>19.21770921052839</c:v>
                </c:pt>
                <c:pt idx="10">
                  <c:v>18.033443335389094</c:v>
                </c:pt>
                <c:pt idx="11">
                  <c:v>16.801180537315762</c:v>
                </c:pt>
                <c:pt idx="12">
                  <c:v>15.320684761641115</c:v>
                </c:pt>
                <c:pt idx="13">
                  <c:v>13.79685798666614</c:v>
                </c:pt>
                <c:pt idx="14">
                  <c:v>12.345721424865653</c:v>
                </c:pt>
                <c:pt idx="15">
                  <c:v>9.6026860397717613</c:v>
                </c:pt>
                <c:pt idx="16">
                  <c:v>7.9990472084175961</c:v>
                </c:pt>
                <c:pt idx="17">
                  <c:v>6.378739409210473</c:v>
                </c:pt>
                <c:pt idx="18">
                  <c:v>4.6125977673562408</c:v>
                </c:pt>
                <c:pt idx="19">
                  <c:v>3.1728751033870211</c:v>
                </c:pt>
                <c:pt idx="20">
                  <c:v>1.4512559017427267</c:v>
                </c:pt>
                <c:pt idx="21">
                  <c:v>0.39261905326972557</c:v>
                </c:pt>
                <c:pt idx="22">
                  <c:v>-0.20725497075585372</c:v>
                </c:pt>
                <c:pt idx="23">
                  <c:v>-0.54410668310414989</c:v>
                </c:pt>
                <c:pt idx="24">
                  <c:v>5.0267417168975953E-2</c:v>
                </c:pt>
                <c:pt idx="25">
                  <c:v>0.65700286214463266</c:v>
                </c:pt>
                <c:pt idx="26">
                  <c:v>-0.14328042115174322</c:v>
                </c:pt>
                <c:pt idx="27">
                  <c:v>-1.0928500781800394</c:v>
                </c:pt>
                <c:pt idx="28">
                  <c:v>-1.8638834640988644</c:v>
                </c:pt>
              </c:numCache>
            </c:numRef>
          </c:val>
          <c:smooth val="0"/>
          <c:extLst>
            <c:ext xmlns:c16="http://schemas.microsoft.com/office/drawing/2014/chart" uri="{C3380CC4-5D6E-409C-BE32-E72D297353CC}">
              <c16:uniqueId val="{00000002-2F8E-4642-ADDD-DA987375B294}"/>
            </c:ext>
          </c:extLst>
        </c:ser>
        <c:ser>
          <c:idx val="1"/>
          <c:order val="3"/>
          <c:tx>
            <c:strRef>
              <c:f>'Figure 4.5'!$L$7</c:f>
              <c:strCache>
                <c:ptCount val="1"/>
                <c:pt idx="0">
                  <c:v>HTLS</c:v>
                </c:pt>
              </c:strCache>
            </c:strRef>
          </c:tx>
          <c:spPr>
            <a:ln w="25400" cap="rnd">
              <a:solidFill>
                <a:srgbClr val="6AC17B"/>
              </a:solidFill>
              <a:round/>
            </a:ln>
            <a:effectLst/>
          </c:spPr>
          <c:marker>
            <c:symbol val="none"/>
          </c:marker>
          <c:cat>
            <c:numRef>
              <c:f>'Figure 4.5'!$M$5:$AO$5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4.5'!$M$7:$AO$7</c:f>
              <c:numCache>
                <c:formatCode>0</c:formatCode>
                <c:ptCount val="29"/>
                <c:pt idx="0">
                  <c:v>35.382568690235956</c:v>
                </c:pt>
                <c:pt idx="1">
                  <c:v>35.957472611133284</c:v>
                </c:pt>
                <c:pt idx="2">
                  <c:v>34.566214429616323</c:v>
                </c:pt>
                <c:pt idx="3">
                  <c:v>32.722244830579967</c:v>
                </c:pt>
                <c:pt idx="4">
                  <c:v>29.115146010645475</c:v>
                </c:pt>
                <c:pt idx="5">
                  <c:v>25.410270977414147</c:v>
                </c:pt>
                <c:pt idx="6">
                  <c:v>22.846570690567138</c:v>
                </c:pt>
                <c:pt idx="7">
                  <c:v>20.900916820271284</c:v>
                </c:pt>
                <c:pt idx="8">
                  <c:v>18.57141938760649</c:v>
                </c:pt>
                <c:pt idx="9">
                  <c:v>17.106048007589248</c:v>
                </c:pt>
                <c:pt idx="10">
                  <c:v>15.418239314271052</c:v>
                </c:pt>
                <c:pt idx="11">
                  <c:v>13.799367013383286</c:v>
                </c:pt>
                <c:pt idx="12">
                  <c:v>11.951870293362193</c:v>
                </c:pt>
                <c:pt idx="13">
                  <c:v>9.3345977379714995</c:v>
                </c:pt>
                <c:pt idx="14">
                  <c:v>7.3814239178662611</c:v>
                </c:pt>
                <c:pt idx="15">
                  <c:v>4.2921249578629794</c:v>
                </c:pt>
                <c:pt idx="16">
                  <c:v>2.3717960409924927</c:v>
                </c:pt>
                <c:pt idx="17">
                  <c:v>0.48125009791966661</c:v>
                </c:pt>
                <c:pt idx="18">
                  <c:v>-2.295570236976626</c:v>
                </c:pt>
                <c:pt idx="19">
                  <c:v>-4.5671070536208864</c:v>
                </c:pt>
                <c:pt idx="20">
                  <c:v>-6.5458964549067824</c:v>
                </c:pt>
                <c:pt idx="21">
                  <c:v>-8.1688980032275857</c:v>
                </c:pt>
                <c:pt idx="22">
                  <c:v>-9.1162964102999862</c:v>
                </c:pt>
                <c:pt idx="23">
                  <c:v>-9.5223895424630278</c:v>
                </c:pt>
                <c:pt idx="24">
                  <c:v>-8.9733279266729138</c:v>
                </c:pt>
                <c:pt idx="25">
                  <c:v>-8.2265240971208353</c:v>
                </c:pt>
                <c:pt idx="26">
                  <c:v>-8.9157194836857201</c:v>
                </c:pt>
                <c:pt idx="27">
                  <c:v>-9.6228028037691384</c:v>
                </c:pt>
                <c:pt idx="28">
                  <c:v>-10.316081697552089</c:v>
                </c:pt>
              </c:numCache>
            </c:numRef>
          </c:val>
          <c:smooth val="0"/>
          <c:extLst>
            <c:ext xmlns:c16="http://schemas.microsoft.com/office/drawing/2014/chart" uri="{C3380CC4-5D6E-409C-BE32-E72D297353CC}">
              <c16:uniqueId val="{00000003-2F8E-4642-ADDD-DA987375B294}"/>
            </c:ext>
          </c:extLst>
        </c:ser>
        <c:ser>
          <c:idx val="2"/>
          <c:order val="4"/>
          <c:tx>
            <c:strRef>
              <c:f>'Figure 4.5'!$L$8</c:f>
              <c:strCache>
                <c:ptCount val="1"/>
                <c:pt idx="0">
                  <c:v>LTHS</c:v>
                </c:pt>
              </c:strCache>
            </c:strRef>
          </c:tx>
          <c:spPr>
            <a:ln w="25400" cap="rnd">
              <a:solidFill>
                <a:srgbClr val="EF4D7F"/>
              </a:solidFill>
              <a:round/>
            </a:ln>
            <a:effectLst/>
          </c:spPr>
          <c:marker>
            <c:symbol val="none"/>
          </c:marker>
          <c:cat>
            <c:numRef>
              <c:f>'Figure 4.5'!$M$5:$AO$5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4.5'!$M$8:$AO$8</c:f>
              <c:numCache>
                <c:formatCode>0</c:formatCode>
                <c:ptCount val="29"/>
                <c:pt idx="0">
                  <c:v>35.382568690235956</c:v>
                </c:pt>
                <c:pt idx="1">
                  <c:v>35.808372690585621</c:v>
                </c:pt>
                <c:pt idx="2">
                  <c:v>35.339756363167595</c:v>
                </c:pt>
                <c:pt idx="3">
                  <c:v>33.42256828354104</c:v>
                </c:pt>
                <c:pt idx="4">
                  <c:v>29.490733059680089</c:v>
                </c:pt>
                <c:pt idx="5">
                  <c:v>24.80235380534274</c:v>
                </c:pt>
                <c:pt idx="6">
                  <c:v>21.236761894095675</c:v>
                </c:pt>
                <c:pt idx="7">
                  <c:v>17.929880850214637</c:v>
                </c:pt>
                <c:pt idx="8">
                  <c:v>14.079027067127059</c:v>
                </c:pt>
                <c:pt idx="9">
                  <c:v>11.503346858356949</c:v>
                </c:pt>
                <c:pt idx="10">
                  <c:v>9.1381887568901323</c:v>
                </c:pt>
                <c:pt idx="11">
                  <c:v>7.227386804470167</c:v>
                </c:pt>
                <c:pt idx="12">
                  <c:v>5.3767882981334481</c:v>
                </c:pt>
                <c:pt idx="13">
                  <c:v>3.6986872440818734</c:v>
                </c:pt>
                <c:pt idx="14">
                  <c:v>2.0261745242756297</c:v>
                </c:pt>
                <c:pt idx="15">
                  <c:v>-0.59972690222243541</c:v>
                </c:pt>
                <c:pt idx="16">
                  <c:v>-2.6441126628431304</c:v>
                </c:pt>
                <c:pt idx="17">
                  <c:v>-4.8011310411641208</c:v>
                </c:pt>
                <c:pt idx="18">
                  <c:v>-6.9231067399380732</c:v>
                </c:pt>
                <c:pt idx="19">
                  <c:v>-8.9663318442638964</c:v>
                </c:pt>
                <c:pt idx="20">
                  <c:v>-10.838769822816234</c:v>
                </c:pt>
                <c:pt idx="21">
                  <c:v>-12.278907857598853</c:v>
                </c:pt>
                <c:pt idx="22">
                  <c:v>-13.32351413324473</c:v>
                </c:pt>
                <c:pt idx="23">
                  <c:v>-13.910782326367331</c:v>
                </c:pt>
                <c:pt idx="24">
                  <c:v>-13.623893667701584</c:v>
                </c:pt>
                <c:pt idx="25">
                  <c:v>-13.177907316830952</c:v>
                </c:pt>
                <c:pt idx="26">
                  <c:v>-12.698577905830788</c:v>
                </c:pt>
                <c:pt idx="27">
                  <c:v>-12.683728584840813</c:v>
                </c:pt>
                <c:pt idx="28">
                  <c:v>-12.889380712755374</c:v>
                </c:pt>
              </c:numCache>
            </c:numRef>
          </c:val>
          <c:smooth val="0"/>
          <c:extLst>
            <c:ext xmlns:c16="http://schemas.microsoft.com/office/drawing/2014/chart" uri="{C3380CC4-5D6E-409C-BE32-E72D297353CC}">
              <c16:uniqueId val="{00000004-2F8E-4642-ADDD-DA987375B294}"/>
            </c:ext>
          </c:extLst>
        </c:ser>
        <c:ser>
          <c:idx val="5"/>
          <c:order val="5"/>
          <c:tx>
            <c:strRef>
              <c:f>'Figure 4.5'!$L$9</c:f>
              <c:strCache>
                <c:ptCount val="1"/>
                <c:pt idx="0">
                  <c:v>HTHS</c:v>
                </c:pt>
              </c:strCache>
            </c:strRef>
          </c:tx>
          <c:spPr>
            <a:ln w="25400" cap="rnd">
              <a:solidFill>
                <a:srgbClr val="FAA74A"/>
              </a:solidFill>
              <a:round/>
            </a:ln>
            <a:effectLst/>
          </c:spPr>
          <c:marker>
            <c:symbol val="none"/>
          </c:marker>
          <c:cat>
            <c:numRef>
              <c:f>'Figure 4.5'!$M$5:$AO$5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4.5'!$M$9:$AO$9</c:f>
              <c:numCache>
                <c:formatCode>0</c:formatCode>
                <c:ptCount val="29"/>
                <c:pt idx="0">
                  <c:v>35.382568690235956</c:v>
                </c:pt>
                <c:pt idx="1">
                  <c:v>35.716218888014616</c:v>
                </c:pt>
                <c:pt idx="2">
                  <c:v>35.181527358114302</c:v>
                </c:pt>
                <c:pt idx="3">
                  <c:v>33.146900824535678</c:v>
                </c:pt>
                <c:pt idx="4">
                  <c:v>29.036793613440786</c:v>
                </c:pt>
                <c:pt idx="5">
                  <c:v>24.06106030443841</c:v>
                </c:pt>
                <c:pt idx="6">
                  <c:v>20.222448545514926</c:v>
                </c:pt>
                <c:pt idx="7">
                  <c:v>16.822602249183266</c:v>
                </c:pt>
                <c:pt idx="8">
                  <c:v>12.78824646169222</c:v>
                </c:pt>
                <c:pt idx="9">
                  <c:v>9.55485022951828</c:v>
                </c:pt>
                <c:pt idx="10">
                  <c:v>6.8925182157434648</c:v>
                </c:pt>
                <c:pt idx="11">
                  <c:v>4.8176311826347522</c:v>
                </c:pt>
                <c:pt idx="12">
                  <c:v>2.8212577283390199</c:v>
                </c:pt>
                <c:pt idx="13">
                  <c:v>0.40421035650237175</c:v>
                </c:pt>
                <c:pt idx="14">
                  <c:v>-1.484366311206246</c:v>
                </c:pt>
                <c:pt idx="15">
                  <c:v>-4.2899640244583717</c:v>
                </c:pt>
                <c:pt idx="16">
                  <c:v>-6.541659163214903</c:v>
                </c:pt>
                <c:pt idx="17">
                  <c:v>-8.8498777774843216</c:v>
                </c:pt>
                <c:pt idx="18">
                  <c:v>-12.029114516377279</c:v>
                </c:pt>
                <c:pt idx="19">
                  <c:v>-14.67650406145049</c:v>
                </c:pt>
                <c:pt idx="20">
                  <c:v>-17.074826904850443</c:v>
                </c:pt>
                <c:pt idx="21">
                  <c:v>-19.002182451199747</c:v>
                </c:pt>
                <c:pt idx="22">
                  <c:v>-20.432596355780461</c:v>
                </c:pt>
                <c:pt idx="23">
                  <c:v>-21.422422715886487</c:v>
                </c:pt>
                <c:pt idx="24">
                  <c:v>-21.19839657789246</c:v>
                </c:pt>
                <c:pt idx="25">
                  <c:v>-20.69590782967818</c:v>
                </c:pt>
                <c:pt idx="26">
                  <c:v>-20.289729014628602</c:v>
                </c:pt>
                <c:pt idx="27">
                  <c:v>-20.162645273431533</c:v>
                </c:pt>
                <c:pt idx="28">
                  <c:v>-20.224218068946964</c:v>
                </c:pt>
              </c:numCache>
            </c:numRef>
          </c:val>
          <c:smooth val="0"/>
          <c:extLst>
            <c:ext xmlns:c16="http://schemas.microsoft.com/office/drawing/2014/chart" uri="{C3380CC4-5D6E-409C-BE32-E72D297353CC}">
              <c16:uniqueId val="{00000005-2F8E-4642-ADDD-DA987375B294}"/>
            </c:ext>
          </c:extLst>
        </c:ser>
        <c:ser>
          <c:idx val="6"/>
          <c:order val="6"/>
          <c:tx>
            <c:strRef>
              <c:f>'Figure 4.5'!$L$12</c:f>
              <c:strCache>
                <c:ptCount val="1"/>
                <c:pt idx="0">
                  <c:v>Reference scenario</c:v>
                </c:pt>
              </c:strCache>
            </c:strRef>
          </c:tx>
          <c:spPr>
            <a:ln w="25400" cap="rnd">
              <a:solidFill>
                <a:srgbClr val="003A5D"/>
              </a:solidFill>
              <a:round/>
            </a:ln>
            <a:effectLst/>
          </c:spPr>
          <c:marker>
            <c:symbol val="none"/>
          </c:marker>
          <c:val>
            <c:numRef>
              <c:f>'Figure 4.5'!$M$12:$AO$12</c:f>
              <c:numCache>
                <c:formatCode>0</c:formatCode>
                <c:ptCount val="29"/>
                <c:pt idx="0">
                  <c:v>35.382568690235956</c:v>
                </c:pt>
                <c:pt idx="1">
                  <c:v>35.970689686886402</c:v>
                </c:pt>
                <c:pt idx="2">
                  <c:v>34.876402962174886</c:v>
                </c:pt>
                <c:pt idx="3">
                  <c:v>32.689335228538795</c:v>
                </c:pt>
                <c:pt idx="4">
                  <c:v>29.41698602768621</c:v>
                </c:pt>
                <c:pt idx="5">
                  <c:v>26.173141670972299</c:v>
                </c:pt>
                <c:pt idx="6">
                  <c:v>23.814298139481593</c:v>
                </c:pt>
                <c:pt idx="7">
                  <c:v>21.936421222336303</c:v>
                </c:pt>
                <c:pt idx="8">
                  <c:v>19.659165784408511</c:v>
                </c:pt>
                <c:pt idx="9">
                  <c:v>18.725368325662835</c:v>
                </c:pt>
                <c:pt idx="10">
                  <c:v>17.835963741196625</c:v>
                </c:pt>
                <c:pt idx="11">
                  <c:v>16.987612380811413</c:v>
                </c:pt>
                <c:pt idx="12">
                  <c:v>15.902065481114263</c:v>
                </c:pt>
                <c:pt idx="13">
                  <c:v>14.849572277284961</c:v>
                </c:pt>
                <c:pt idx="14">
                  <c:v>13.646124949301008</c:v>
                </c:pt>
                <c:pt idx="15">
                  <c:v>11.110389152366366</c:v>
                </c:pt>
                <c:pt idx="16">
                  <c:v>9.7870372598157402</c:v>
                </c:pt>
                <c:pt idx="17">
                  <c:v>8.3659309844686582</c:v>
                </c:pt>
                <c:pt idx="18">
                  <c:v>6.9299964727728547</c:v>
                </c:pt>
                <c:pt idx="19">
                  <c:v>5.6167019835373688</c:v>
                </c:pt>
                <c:pt idx="20">
                  <c:v>4.2621018919983324</c:v>
                </c:pt>
                <c:pt idx="21">
                  <c:v>3.3329670204301403</c:v>
                </c:pt>
                <c:pt idx="22">
                  <c:v>2.9339009718576019</c:v>
                </c:pt>
                <c:pt idx="23">
                  <c:v>2.9347101583484365</c:v>
                </c:pt>
                <c:pt idx="24">
                  <c:v>3.7817105743949431</c:v>
                </c:pt>
                <c:pt idx="25">
                  <c:v>4.6415481481694734</c:v>
                </c:pt>
                <c:pt idx="26">
                  <c:v>5.0275980645220475</c:v>
                </c:pt>
                <c:pt idx="27">
                  <c:v>4.5507248440035148</c:v>
                </c:pt>
                <c:pt idx="28">
                  <c:v>4.064385777783424</c:v>
                </c:pt>
              </c:numCache>
            </c:numRef>
          </c:val>
          <c:smooth val="0"/>
          <c:extLst>
            <c:ext xmlns:c16="http://schemas.microsoft.com/office/drawing/2014/chart" uri="{C3380CC4-5D6E-409C-BE32-E72D297353CC}">
              <c16:uniqueId val="{00000000-3C14-452B-85D5-1D5F89E7DE5F}"/>
            </c:ext>
          </c:extLst>
        </c:ser>
        <c:dLbls>
          <c:showLegendKey val="0"/>
          <c:showVal val="0"/>
          <c:showCatName val="0"/>
          <c:showSerName val="0"/>
          <c:showPercent val="0"/>
          <c:showBubbleSize val="0"/>
        </c:dLbls>
        <c:marker val="1"/>
        <c:smooth val="0"/>
        <c:axId val="59977407"/>
        <c:axId val="1073060415"/>
      </c:lineChart>
      <c:catAx>
        <c:axId val="59977407"/>
        <c:scaling>
          <c:orientation val="minMax"/>
        </c:scaling>
        <c:delete val="0"/>
        <c:axPos val="b"/>
        <c:numFmt formatCode="General" sourceLinked="1"/>
        <c:majorTickMark val="none"/>
        <c:minorTickMark val="none"/>
        <c:tickLblPos val="low"/>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1073060415"/>
        <c:crosses val="autoZero"/>
        <c:auto val="1"/>
        <c:lblAlgn val="ctr"/>
        <c:lblOffset val="100"/>
        <c:noMultiLvlLbl val="0"/>
      </c:catAx>
      <c:valAx>
        <c:axId val="1073060415"/>
        <c:scaling>
          <c:orientation val="minMax"/>
          <c:max val="40"/>
          <c:min val="-30"/>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r>
                  <a:rPr lang="en-US" b="1"/>
                  <a:t>Net emissions, MtCO</a:t>
                </a:r>
                <a:r>
                  <a:rPr lang="en-US" b="1" baseline="-25000"/>
                  <a:t>2</a:t>
                </a:r>
                <a:r>
                  <a:rPr lang="en-US" b="1"/>
                  <a:t>e</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59977407"/>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3A5D"/>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'Figure 4.6'!$N$6</c:f>
              <c:strCache>
                <c:ptCount val="1"/>
                <c:pt idx="0">
                  <c:v>Transport</c:v>
                </c:pt>
              </c:strCache>
            </c:strRef>
          </c:tx>
          <c:spPr>
            <a:solidFill>
              <a:srgbClr val="00ACD3"/>
            </a:solidFill>
          </c:spPr>
          <c:invertIfNegative val="0"/>
          <c:cat>
            <c:strRef>
              <c:f>'Figure 4.6'!$O$5:$R$5</c:f>
              <c:strCache>
                <c:ptCount val="4"/>
                <c:pt idx="0">
                  <c:v>2022</c:v>
                </c:pt>
                <c:pt idx="1">
                  <c:v>Reference scenario (2050)</c:v>
                </c:pt>
                <c:pt idx="2">
                  <c:v>LTLS (2050)</c:v>
                </c:pt>
                <c:pt idx="3">
                  <c:v>HTHS (2050)</c:v>
                </c:pt>
              </c:strCache>
            </c:strRef>
          </c:cat>
          <c:val>
            <c:numRef>
              <c:f>'Figure 4.6'!$O$6:$R$6</c:f>
              <c:numCache>
                <c:formatCode>0.0</c:formatCode>
                <c:ptCount val="4"/>
                <c:pt idx="0">
                  <c:v>13.684428618948971</c:v>
                </c:pt>
                <c:pt idx="1">
                  <c:v>6.2910557119091877</c:v>
                </c:pt>
                <c:pt idx="2">
                  <c:v>2.9937036733987008</c:v>
                </c:pt>
                <c:pt idx="3">
                  <c:v>3.8185340304774378E-2</c:v>
                </c:pt>
              </c:numCache>
            </c:numRef>
          </c:val>
          <c:extLst>
            <c:ext xmlns:c16="http://schemas.microsoft.com/office/drawing/2014/chart" uri="{C3380CC4-5D6E-409C-BE32-E72D297353CC}">
              <c16:uniqueId val="{00000000-6B75-49D4-A1CC-D31794FA389E}"/>
            </c:ext>
          </c:extLst>
        </c:ser>
        <c:ser>
          <c:idx val="1"/>
          <c:order val="1"/>
          <c:tx>
            <c:strRef>
              <c:f>'Figure 4.6'!$N$7</c:f>
              <c:strCache>
                <c:ptCount val="1"/>
                <c:pt idx="0">
                  <c:v>Energy</c:v>
                </c:pt>
              </c:strCache>
            </c:strRef>
          </c:tx>
          <c:spPr>
            <a:solidFill>
              <a:srgbClr val="EF4D7F"/>
            </a:solidFill>
          </c:spPr>
          <c:invertIfNegative val="0"/>
          <c:cat>
            <c:strRef>
              <c:f>'Figure 4.6'!$O$5:$R$5</c:f>
              <c:strCache>
                <c:ptCount val="4"/>
                <c:pt idx="0">
                  <c:v>2022</c:v>
                </c:pt>
                <c:pt idx="1">
                  <c:v>Reference scenario (2050)</c:v>
                </c:pt>
                <c:pt idx="2">
                  <c:v>LTLS (2050)</c:v>
                </c:pt>
                <c:pt idx="3">
                  <c:v>HTHS (2050)</c:v>
                </c:pt>
              </c:strCache>
            </c:strRef>
          </c:cat>
          <c:val>
            <c:numRef>
              <c:f>'Figure 4.6'!$O$7:$R$7</c:f>
              <c:numCache>
                <c:formatCode>0.0</c:formatCode>
                <c:ptCount val="4"/>
                <c:pt idx="0">
                  <c:v>15.031679670574336</c:v>
                </c:pt>
                <c:pt idx="1">
                  <c:v>9.8660923815101356</c:v>
                </c:pt>
                <c:pt idx="2">
                  <c:v>6.3287192593683308</c:v>
                </c:pt>
                <c:pt idx="3">
                  <c:v>1.3982059596001171</c:v>
                </c:pt>
              </c:numCache>
            </c:numRef>
          </c:val>
          <c:extLst>
            <c:ext xmlns:c16="http://schemas.microsoft.com/office/drawing/2014/chart" uri="{C3380CC4-5D6E-409C-BE32-E72D297353CC}">
              <c16:uniqueId val="{00000001-6B75-49D4-A1CC-D31794FA389E}"/>
            </c:ext>
          </c:extLst>
        </c:ser>
        <c:ser>
          <c:idx val="2"/>
          <c:order val="2"/>
          <c:tx>
            <c:strRef>
              <c:f>'Figure 4.6'!$N$8</c:f>
              <c:strCache>
                <c:ptCount val="1"/>
                <c:pt idx="0">
                  <c:v>IPPU</c:v>
                </c:pt>
              </c:strCache>
            </c:strRef>
          </c:tx>
          <c:spPr>
            <a:solidFill>
              <a:srgbClr val="A6C0CB"/>
            </a:solidFill>
          </c:spPr>
          <c:invertIfNegative val="0"/>
          <c:cat>
            <c:strRef>
              <c:f>'Figure 4.6'!$O$5:$R$5</c:f>
              <c:strCache>
                <c:ptCount val="4"/>
                <c:pt idx="0">
                  <c:v>2022</c:v>
                </c:pt>
                <c:pt idx="1">
                  <c:v>Reference scenario (2050)</c:v>
                </c:pt>
                <c:pt idx="2">
                  <c:v>LTLS (2050)</c:v>
                </c:pt>
                <c:pt idx="3">
                  <c:v>HTHS (2050)</c:v>
                </c:pt>
              </c:strCache>
            </c:strRef>
          </c:cat>
          <c:val>
            <c:numRef>
              <c:f>'Figure 4.6'!$O$8:$R$8</c:f>
              <c:numCache>
                <c:formatCode>0.0</c:formatCode>
                <c:ptCount val="4"/>
                <c:pt idx="0">
                  <c:v>4.4691560114591535</c:v>
                </c:pt>
                <c:pt idx="1">
                  <c:v>2.6659404442472554</c:v>
                </c:pt>
                <c:pt idx="2">
                  <c:v>2.6603228773181966</c:v>
                </c:pt>
                <c:pt idx="3">
                  <c:v>0.95214218802497586</c:v>
                </c:pt>
              </c:numCache>
            </c:numRef>
          </c:val>
          <c:extLst>
            <c:ext xmlns:c16="http://schemas.microsoft.com/office/drawing/2014/chart" uri="{C3380CC4-5D6E-409C-BE32-E72D297353CC}">
              <c16:uniqueId val="{00000002-6B75-49D4-A1CC-D31794FA389E}"/>
            </c:ext>
          </c:extLst>
        </c:ser>
        <c:ser>
          <c:idx val="3"/>
          <c:order val="3"/>
          <c:tx>
            <c:strRef>
              <c:f>'Figure 4.6'!$N$9</c:f>
              <c:strCache>
                <c:ptCount val="1"/>
                <c:pt idx="0">
                  <c:v>Agriculture</c:v>
                </c:pt>
              </c:strCache>
            </c:strRef>
          </c:tx>
          <c:spPr>
            <a:solidFill>
              <a:srgbClr val="6AC17B"/>
            </a:solidFill>
          </c:spPr>
          <c:invertIfNegative val="0"/>
          <c:cat>
            <c:strRef>
              <c:f>'Figure 4.6'!$O$5:$R$5</c:f>
              <c:strCache>
                <c:ptCount val="4"/>
                <c:pt idx="0">
                  <c:v>2022</c:v>
                </c:pt>
                <c:pt idx="1">
                  <c:v>Reference scenario (2050)</c:v>
                </c:pt>
                <c:pt idx="2">
                  <c:v>LTLS (2050)</c:v>
                </c:pt>
                <c:pt idx="3">
                  <c:v>HTHS (2050)</c:v>
                </c:pt>
              </c:strCache>
            </c:strRef>
          </c:cat>
          <c:val>
            <c:numRef>
              <c:f>'Figure 4.6'!$O$9:$R$9</c:f>
              <c:numCache>
                <c:formatCode>0.0</c:formatCode>
                <c:ptCount val="4"/>
                <c:pt idx="0">
                  <c:v>7.2738492600000031</c:v>
                </c:pt>
                <c:pt idx="1">
                  <c:v>6.6502094427577108</c:v>
                </c:pt>
                <c:pt idx="2">
                  <c:v>6.2330577003798426</c:v>
                </c:pt>
                <c:pt idx="3">
                  <c:v>5.1721007171300375</c:v>
                </c:pt>
              </c:numCache>
            </c:numRef>
          </c:val>
          <c:extLst>
            <c:ext xmlns:c16="http://schemas.microsoft.com/office/drawing/2014/chart" uri="{C3380CC4-5D6E-409C-BE32-E72D297353CC}">
              <c16:uniqueId val="{00000003-6B75-49D4-A1CC-D31794FA389E}"/>
            </c:ext>
          </c:extLst>
        </c:ser>
        <c:ser>
          <c:idx val="4"/>
          <c:order val="4"/>
          <c:tx>
            <c:strRef>
              <c:f>'Figure 4.6'!$N$10</c:f>
              <c:strCache>
                <c:ptCount val="1"/>
                <c:pt idx="0">
                  <c:v>Waste</c:v>
                </c:pt>
              </c:strCache>
            </c:strRef>
          </c:tx>
          <c:spPr>
            <a:solidFill>
              <a:srgbClr val="9E76B4"/>
            </a:solidFill>
          </c:spPr>
          <c:invertIfNegative val="0"/>
          <c:cat>
            <c:strRef>
              <c:f>'Figure 4.6'!$O$5:$R$5</c:f>
              <c:strCache>
                <c:ptCount val="4"/>
                <c:pt idx="0">
                  <c:v>2022</c:v>
                </c:pt>
                <c:pt idx="1">
                  <c:v>Reference scenario (2050)</c:v>
                </c:pt>
                <c:pt idx="2">
                  <c:v>LTLS (2050)</c:v>
                </c:pt>
                <c:pt idx="3">
                  <c:v>HTHS (2050)</c:v>
                </c:pt>
              </c:strCache>
            </c:strRef>
          </c:cat>
          <c:val>
            <c:numRef>
              <c:f>'Figure 4.6'!$O$10:$R$10</c:f>
              <c:numCache>
                <c:formatCode>0.0</c:formatCode>
                <c:ptCount val="4"/>
                <c:pt idx="0">
                  <c:v>0.23401648999999997</c:v>
                </c:pt>
                <c:pt idx="1">
                  <c:v>0.2508137639666802</c:v>
                </c:pt>
                <c:pt idx="2">
                  <c:v>0.2573551627120701</c:v>
                </c:pt>
                <c:pt idx="3">
                  <c:v>0.23886940784462105</c:v>
                </c:pt>
              </c:numCache>
            </c:numRef>
          </c:val>
          <c:extLst>
            <c:ext xmlns:c16="http://schemas.microsoft.com/office/drawing/2014/chart" uri="{C3380CC4-5D6E-409C-BE32-E72D297353CC}">
              <c16:uniqueId val="{00000004-6B75-49D4-A1CC-D31794FA389E}"/>
            </c:ext>
          </c:extLst>
        </c:ser>
        <c:ser>
          <c:idx val="5"/>
          <c:order val="5"/>
          <c:tx>
            <c:strRef>
              <c:f>'Figure 4.6'!$N$11</c:f>
              <c:strCache>
                <c:ptCount val="1"/>
                <c:pt idx="0">
                  <c:v>Forests</c:v>
                </c:pt>
              </c:strCache>
            </c:strRef>
          </c:tx>
          <c:spPr>
            <a:solidFill>
              <a:srgbClr val="FAA74A"/>
            </a:solidFill>
          </c:spPr>
          <c:invertIfNegative val="0"/>
          <c:cat>
            <c:strRef>
              <c:f>'Figure 4.6'!$O$5:$R$5</c:f>
              <c:strCache>
                <c:ptCount val="4"/>
                <c:pt idx="0">
                  <c:v>2022</c:v>
                </c:pt>
                <c:pt idx="1">
                  <c:v>Reference scenario (2050)</c:v>
                </c:pt>
                <c:pt idx="2">
                  <c:v>LTLS (2050)</c:v>
                </c:pt>
                <c:pt idx="3">
                  <c:v>HTHS (2050)</c:v>
                </c:pt>
              </c:strCache>
            </c:strRef>
          </c:cat>
          <c:val>
            <c:numRef>
              <c:f>'Figure 4.6'!$O$11:$R$11</c:f>
              <c:numCache>
                <c:formatCode>0.0</c:formatCode>
                <c:ptCount val="4"/>
                <c:pt idx="0">
                  <c:v>-5.3105613607465054</c:v>
                </c:pt>
                <c:pt idx="1">
                  <c:v>-21.659725966607546</c:v>
                </c:pt>
                <c:pt idx="2">
                  <c:v>-20.337042137276004</c:v>
                </c:pt>
                <c:pt idx="3">
                  <c:v>-28.023721681851491</c:v>
                </c:pt>
              </c:numCache>
            </c:numRef>
          </c:val>
          <c:extLst>
            <c:ext xmlns:c16="http://schemas.microsoft.com/office/drawing/2014/chart" uri="{C3380CC4-5D6E-409C-BE32-E72D297353CC}">
              <c16:uniqueId val="{00000005-6B75-49D4-A1CC-D31794FA389E}"/>
            </c:ext>
          </c:extLst>
        </c:ser>
        <c:dLbls>
          <c:showLegendKey val="0"/>
          <c:showVal val="0"/>
          <c:showCatName val="0"/>
          <c:showSerName val="0"/>
          <c:showPercent val="0"/>
          <c:showBubbleSize val="0"/>
        </c:dLbls>
        <c:gapWidth val="150"/>
        <c:overlap val="100"/>
        <c:axId val="1069637359"/>
        <c:axId val="1661498719"/>
      </c:barChart>
      <c:scatterChart>
        <c:scatterStyle val="lineMarker"/>
        <c:varyColors val="0"/>
        <c:ser>
          <c:idx val="6"/>
          <c:order val="6"/>
          <c:tx>
            <c:strRef>
              <c:f>'Figure 4.6'!$N$12</c:f>
              <c:strCache>
                <c:ptCount val="1"/>
                <c:pt idx="0">
                  <c:v>Net emissions</c:v>
                </c:pt>
              </c:strCache>
            </c:strRef>
          </c:tx>
          <c:spPr>
            <a:ln w="25400">
              <a:noFill/>
            </a:ln>
          </c:spPr>
          <c:marker>
            <c:symbol val="circle"/>
            <c:size val="8"/>
            <c:spPr>
              <a:noFill/>
              <a:ln w="25400">
                <a:solidFill>
                  <a:srgbClr val="003A5D"/>
                </a:solidFill>
              </a:ln>
            </c:spPr>
          </c:marker>
          <c:xVal>
            <c:strRef>
              <c:f>'Figure 4.6'!$O$5:$R$5</c:f>
              <c:strCache>
                <c:ptCount val="4"/>
                <c:pt idx="0">
                  <c:v>2022</c:v>
                </c:pt>
                <c:pt idx="1">
                  <c:v>Reference scenario (2050)</c:v>
                </c:pt>
                <c:pt idx="2">
                  <c:v>LTLS (2050)</c:v>
                </c:pt>
                <c:pt idx="3">
                  <c:v>HTHS (2050)</c:v>
                </c:pt>
              </c:strCache>
            </c:strRef>
          </c:xVal>
          <c:yVal>
            <c:numRef>
              <c:f>'Figure 4.6'!$O$12:$R$12</c:f>
              <c:numCache>
                <c:formatCode>0.0</c:formatCode>
                <c:ptCount val="4"/>
                <c:pt idx="0">
                  <c:v>35.382568690235956</c:v>
                </c:pt>
                <c:pt idx="1">
                  <c:v>4.064385777783424</c:v>
                </c:pt>
                <c:pt idx="2">
                  <c:v>-1.8638834640988644</c:v>
                </c:pt>
                <c:pt idx="3">
                  <c:v>-20.224218068946964</c:v>
                </c:pt>
              </c:numCache>
            </c:numRef>
          </c:yVal>
          <c:smooth val="0"/>
          <c:extLst>
            <c:ext xmlns:c16="http://schemas.microsoft.com/office/drawing/2014/chart" uri="{C3380CC4-5D6E-409C-BE32-E72D297353CC}">
              <c16:uniqueId val="{00000006-6B75-49D4-A1CC-D31794FA389E}"/>
            </c:ext>
          </c:extLst>
        </c:ser>
        <c:dLbls>
          <c:showLegendKey val="0"/>
          <c:showVal val="0"/>
          <c:showCatName val="0"/>
          <c:showSerName val="0"/>
          <c:showPercent val="0"/>
          <c:showBubbleSize val="0"/>
        </c:dLbls>
        <c:axId val="1069637359"/>
        <c:axId val="1661498719"/>
      </c:scatterChart>
      <c:catAx>
        <c:axId val="1069637359"/>
        <c:scaling>
          <c:orientation val="minMax"/>
        </c:scaling>
        <c:delete val="0"/>
        <c:axPos val="b"/>
        <c:numFmt formatCode="General" sourceLinked="1"/>
        <c:majorTickMark val="none"/>
        <c:minorTickMark val="none"/>
        <c:tickLblPos val="low"/>
        <c:spPr>
          <a:ln w="12700">
            <a:solidFill>
              <a:srgbClr val="A6C0CB"/>
            </a:solidFill>
          </a:ln>
        </c:spPr>
        <c:crossAx val="1661498719"/>
        <c:crosses val="autoZero"/>
        <c:auto val="1"/>
        <c:lblAlgn val="ctr"/>
        <c:lblOffset val="100"/>
        <c:noMultiLvlLbl val="0"/>
      </c:catAx>
      <c:valAx>
        <c:axId val="1661498719"/>
        <c:scaling>
          <c:orientation val="minMax"/>
        </c:scaling>
        <c:delete val="0"/>
        <c:axPos val="l"/>
        <c:majorGridlines>
          <c:spPr>
            <a:ln w="6350">
              <a:solidFill>
                <a:srgbClr val="A6C0CB"/>
              </a:solidFill>
            </a:ln>
          </c:spPr>
        </c:majorGridlines>
        <c:title>
          <c:tx>
            <c:rich>
              <a:bodyPr/>
              <a:lstStyle/>
              <a:p>
                <a:pPr>
                  <a:defRPr b="1"/>
                </a:pPr>
                <a:r>
                  <a:rPr lang="en-US" b="1"/>
                  <a:t>Emissions, MtCO</a:t>
                </a:r>
                <a:r>
                  <a:rPr lang="en-US" b="1" baseline="-25000"/>
                  <a:t>2</a:t>
                </a:r>
                <a:r>
                  <a:rPr lang="en-US" b="1"/>
                  <a:t>e</a:t>
                </a:r>
              </a:p>
            </c:rich>
          </c:tx>
          <c:overlay val="0"/>
        </c:title>
        <c:numFmt formatCode="0" sourceLinked="0"/>
        <c:majorTickMark val="none"/>
        <c:minorTickMark val="none"/>
        <c:tickLblPos val="nextTo"/>
        <c:spPr>
          <a:ln>
            <a:noFill/>
          </a:ln>
        </c:spPr>
        <c:crossAx val="1069637359"/>
        <c:crosses val="autoZero"/>
        <c:crossBetween val="between"/>
      </c:valAx>
    </c:plotArea>
    <c:legend>
      <c:legendPos val="b"/>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ln>
      <a:noFill/>
    </a:ln>
  </c:spPr>
  <c:txPr>
    <a:bodyPr/>
    <a:lstStyle/>
    <a:p>
      <a:pPr>
        <a:defRPr sz="900">
          <a:solidFill>
            <a:srgbClr val="003A5D"/>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stacked"/>
        <c:varyColors val="0"/>
        <c:ser>
          <c:idx val="4"/>
          <c:order val="4"/>
          <c:tx>
            <c:v>target range</c:v>
          </c:tx>
          <c:spPr>
            <a:noFill/>
            <a:ln w="25400">
              <a:noFill/>
            </a:ln>
            <a:effectLst/>
          </c:spPr>
          <c:val>
            <c:numLit>
              <c:formatCode>General</c:formatCode>
              <c:ptCount val="29"/>
              <c:pt idx="0">
                <c:v>1.034121246</c:v>
              </c:pt>
              <c:pt idx="1">
                <c:v>1.034121246</c:v>
              </c:pt>
              <c:pt idx="2">
                <c:v>1.034121246</c:v>
              </c:pt>
              <c:pt idx="3">
                <c:v>1.034121246</c:v>
              </c:pt>
              <c:pt idx="4">
                <c:v>1.034121246</c:v>
              </c:pt>
              <c:pt idx="5">
                <c:v>1.034121246</c:v>
              </c:pt>
              <c:pt idx="6">
                <c:v>1.034121246</c:v>
              </c:pt>
              <c:pt idx="7">
                <c:v>1.034121246</c:v>
              </c:pt>
              <c:pt idx="8">
                <c:v>1.034121246</c:v>
              </c:pt>
              <c:pt idx="9">
                <c:v>1.034121246</c:v>
              </c:pt>
              <c:pt idx="10">
                <c:v>1.034121246</c:v>
              </c:pt>
              <c:pt idx="11">
                <c:v>1.034121246</c:v>
              </c:pt>
              <c:pt idx="12">
                <c:v>1.034121246</c:v>
              </c:pt>
              <c:pt idx="13">
                <c:v>1.034121246</c:v>
              </c:pt>
              <c:pt idx="14">
                <c:v>1.034121246</c:v>
              </c:pt>
              <c:pt idx="15">
                <c:v>1.034121246</c:v>
              </c:pt>
              <c:pt idx="16">
                <c:v>1.034121246</c:v>
              </c:pt>
              <c:pt idx="17">
                <c:v>1.034121246</c:v>
              </c:pt>
              <c:pt idx="18">
                <c:v>1.034121246</c:v>
              </c:pt>
              <c:pt idx="19">
                <c:v>1.034121246</c:v>
              </c:pt>
              <c:pt idx="20">
                <c:v>1.034121246</c:v>
              </c:pt>
              <c:pt idx="21">
                <c:v>1.034121246</c:v>
              </c:pt>
              <c:pt idx="22">
                <c:v>1.034121246</c:v>
              </c:pt>
              <c:pt idx="23">
                <c:v>1.034121246</c:v>
              </c:pt>
              <c:pt idx="24">
                <c:v>1.034121246</c:v>
              </c:pt>
              <c:pt idx="25">
                <c:v>1.034121246</c:v>
              </c:pt>
              <c:pt idx="26">
                <c:v>1.034121246</c:v>
              </c:pt>
              <c:pt idx="27">
                <c:v>1.034121246</c:v>
              </c:pt>
              <c:pt idx="28">
                <c:v>1.034121246</c:v>
              </c:pt>
            </c:numLit>
          </c:val>
          <c:extLst>
            <c:ext xmlns:c16="http://schemas.microsoft.com/office/drawing/2014/chart" uri="{C3380CC4-5D6E-409C-BE32-E72D297353CC}">
              <c16:uniqueId val="{00000000-F0B6-4710-A4DE-FA214B4FDE3D}"/>
            </c:ext>
          </c:extLst>
        </c:ser>
        <c:ser>
          <c:idx val="5"/>
          <c:order val="5"/>
          <c:tx>
            <c:strRef>
              <c:f>'Figure 4.7'!$M$11</c:f>
              <c:strCache>
                <c:ptCount val="1"/>
                <c:pt idx="0">
                  <c:v>Target range</c:v>
                </c:pt>
              </c:strCache>
            </c:strRef>
          </c:tx>
          <c:spPr>
            <a:solidFill>
              <a:srgbClr val="A6C0CB">
                <a:alpha val="40000"/>
              </a:srgbClr>
            </a:solidFill>
            <a:ln w="25400">
              <a:noFill/>
            </a:ln>
            <a:effectLst/>
          </c:spPr>
          <c:val>
            <c:numRef>
              <c:f>'Figure 4.7'!$N$11:$AP$11</c:f>
              <c:numCache>
                <c:formatCode>0.00</c:formatCode>
                <c:ptCount val="29"/>
                <c:pt idx="0">
                  <c:v>-0.3129577455</c:v>
                </c:pt>
                <c:pt idx="1">
                  <c:v>-0.3129577455</c:v>
                </c:pt>
                <c:pt idx="2">
                  <c:v>-0.3129577455</c:v>
                </c:pt>
                <c:pt idx="3">
                  <c:v>-0.3129577455</c:v>
                </c:pt>
                <c:pt idx="4">
                  <c:v>-0.3129577455</c:v>
                </c:pt>
                <c:pt idx="5">
                  <c:v>-0.3129577455</c:v>
                </c:pt>
                <c:pt idx="6">
                  <c:v>-0.3129577455</c:v>
                </c:pt>
                <c:pt idx="7">
                  <c:v>-0.3129577455</c:v>
                </c:pt>
                <c:pt idx="8">
                  <c:v>-0.3129577455</c:v>
                </c:pt>
                <c:pt idx="9">
                  <c:v>-0.3129577455</c:v>
                </c:pt>
                <c:pt idx="10">
                  <c:v>-0.3129577455</c:v>
                </c:pt>
                <c:pt idx="11">
                  <c:v>-0.3129577455</c:v>
                </c:pt>
                <c:pt idx="12">
                  <c:v>-0.3129577455</c:v>
                </c:pt>
                <c:pt idx="13">
                  <c:v>-0.3129577455</c:v>
                </c:pt>
                <c:pt idx="14">
                  <c:v>-0.3129577455</c:v>
                </c:pt>
                <c:pt idx="15">
                  <c:v>-0.3129577455</c:v>
                </c:pt>
                <c:pt idx="16">
                  <c:v>-0.3129577455</c:v>
                </c:pt>
                <c:pt idx="17">
                  <c:v>-0.3129577455</c:v>
                </c:pt>
                <c:pt idx="18">
                  <c:v>-0.3129577455</c:v>
                </c:pt>
                <c:pt idx="19">
                  <c:v>-0.3129577455</c:v>
                </c:pt>
                <c:pt idx="20">
                  <c:v>-0.3129577455</c:v>
                </c:pt>
                <c:pt idx="21">
                  <c:v>-0.3129577455</c:v>
                </c:pt>
                <c:pt idx="22">
                  <c:v>-0.3129577455</c:v>
                </c:pt>
                <c:pt idx="23">
                  <c:v>-0.3129577455</c:v>
                </c:pt>
                <c:pt idx="24">
                  <c:v>-0.3129577455</c:v>
                </c:pt>
                <c:pt idx="25">
                  <c:v>-0.3129577455</c:v>
                </c:pt>
                <c:pt idx="26">
                  <c:v>-0.3129577455</c:v>
                </c:pt>
                <c:pt idx="27">
                  <c:v>-0.3129577455</c:v>
                </c:pt>
                <c:pt idx="28">
                  <c:v>-0.3129577455</c:v>
                </c:pt>
              </c:numCache>
            </c:numRef>
          </c:val>
          <c:extLst>
            <c:ext xmlns:c16="http://schemas.microsoft.com/office/drawing/2014/chart" uri="{C3380CC4-5D6E-409C-BE32-E72D297353CC}">
              <c16:uniqueId val="{00000001-F0B6-4710-A4DE-FA214B4FDE3D}"/>
            </c:ext>
          </c:extLst>
        </c:ser>
        <c:dLbls>
          <c:showLegendKey val="0"/>
          <c:showVal val="0"/>
          <c:showCatName val="0"/>
          <c:showSerName val="0"/>
          <c:showPercent val="0"/>
          <c:showBubbleSize val="0"/>
        </c:dLbls>
        <c:axId val="1681697951"/>
        <c:axId val="1602594175"/>
      </c:areaChart>
      <c:barChart>
        <c:barDir val="col"/>
        <c:grouping val="clustered"/>
        <c:varyColors val="0"/>
        <c:ser>
          <c:idx val="7"/>
          <c:order val="7"/>
          <c:tx>
            <c:strRef>
              <c:f>'Figure 4.7'!$M$13</c:f>
              <c:strCache>
                <c:ptCount val="1"/>
                <c:pt idx="0">
                  <c:v>EB4 period</c:v>
                </c:pt>
              </c:strCache>
            </c:strRef>
          </c:tx>
          <c:spPr>
            <a:solidFill>
              <a:srgbClr val="FAA74A">
                <a:lumMod val="60000"/>
                <a:lumOff val="40000"/>
                <a:alpha val="40000"/>
              </a:srgbClr>
            </a:solidFill>
            <a:ln>
              <a:noFill/>
            </a:ln>
            <a:effectLst/>
          </c:spPr>
          <c:invertIfNegative val="0"/>
          <c:val>
            <c:numRef>
              <c:f>'Figure 4.7'!$N$13:$AP$13</c:f>
              <c:numCache>
                <c:formatCode>0.00</c:formatCode>
                <c:ptCount val="29"/>
                <c:pt idx="14">
                  <c:v>1.4</c:v>
                </c:pt>
                <c:pt idx="15">
                  <c:v>1.4</c:v>
                </c:pt>
                <c:pt idx="16">
                  <c:v>1.4</c:v>
                </c:pt>
                <c:pt idx="17">
                  <c:v>1.4</c:v>
                </c:pt>
                <c:pt idx="18">
                  <c:v>1.4</c:v>
                </c:pt>
              </c:numCache>
            </c:numRef>
          </c:val>
          <c:extLst>
            <c:ext xmlns:c16="http://schemas.microsoft.com/office/drawing/2014/chart" uri="{C3380CC4-5D6E-409C-BE32-E72D297353CC}">
              <c16:uniqueId val="{00000002-F0B6-4710-A4DE-FA214B4FDE3D}"/>
            </c:ext>
          </c:extLst>
        </c:ser>
        <c:dLbls>
          <c:showLegendKey val="0"/>
          <c:showVal val="0"/>
          <c:showCatName val="0"/>
          <c:showSerName val="0"/>
          <c:showPercent val="0"/>
          <c:showBubbleSize val="0"/>
        </c:dLbls>
        <c:gapWidth val="0"/>
        <c:overlap val="-100"/>
        <c:axId val="1681697951"/>
        <c:axId val="1602594175"/>
      </c:barChart>
      <c:lineChart>
        <c:grouping val="standard"/>
        <c:varyColors val="0"/>
        <c:ser>
          <c:idx val="0"/>
          <c:order val="0"/>
          <c:tx>
            <c:v>LTLS</c:v>
          </c:tx>
          <c:spPr>
            <a:ln w="25400" cap="rnd">
              <a:solidFill>
                <a:srgbClr val="00ACD3"/>
              </a:solidFill>
              <a:round/>
            </a:ln>
            <a:effectLst/>
          </c:spPr>
          <c:marker>
            <c:symbol val="none"/>
          </c:marker>
          <c:cat>
            <c:numRef>
              <c:f>'Figure 4.7'!$N$4:$AP$4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Lit>
              <c:formatCode>General</c:formatCode>
              <c:ptCount val="29"/>
              <c:pt idx="0">
                <c:v>1.3463409699999997</c:v>
              </c:pt>
              <c:pt idx="1">
                <c:v>1.2896386288651818</c:v>
              </c:pt>
              <c:pt idx="2">
                <c:v>1.285229804944797</c:v>
              </c:pt>
              <c:pt idx="3">
                <c:v>1.2724218639183109</c:v>
              </c:pt>
              <c:pt idx="4">
                <c:v>1.2618806952207891</c:v>
              </c:pt>
              <c:pt idx="5">
                <c:v>1.251744086138461</c:v>
              </c:pt>
              <c:pt idx="6">
                <c:v>1.2411693963480315</c:v>
              </c:pt>
              <c:pt idx="7">
                <c:v>1.2306392962556381</c:v>
              </c:pt>
              <c:pt idx="8">
                <c:v>1.2199470904939294</c:v>
              </c:pt>
              <c:pt idx="9">
                <c:v>1.2027361305492199</c:v>
              </c:pt>
              <c:pt idx="10">
                <c:v>1.1860260559438269</c:v>
              </c:pt>
              <c:pt idx="11">
                <c:v>1.1694358734726402</c:v>
              </c:pt>
              <c:pt idx="12">
                <c:v>1.1527575064440527</c:v>
              </c:pt>
              <c:pt idx="13">
                <c:v>1.13647249692936</c:v>
              </c:pt>
              <c:pt idx="14">
                <c:v>1.1268846176406471</c:v>
              </c:pt>
              <c:pt idx="15">
                <c:v>1.1179143371253111</c:v>
              </c:pt>
              <c:pt idx="16">
                <c:v>1.1089558256574754</c:v>
              </c:pt>
              <c:pt idx="17">
                <c:v>1.1003145624815507</c:v>
              </c:pt>
              <c:pt idx="18">
                <c:v>1.0917824007929238</c:v>
              </c:pt>
              <c:pt idx="19">
                <c:v>1.0856848177680611</c:v>
              </c:pt>
              <c:pt idx="20">
                <c:v>1.0797283963240476</c:v>
              </c:pt>
              <c:pt idx="21">
                <c:v>1.0739293073058518</c:v>
              </c:pt>
              <c:pt idx="22">
                <c:v>1.0681009092735219</c:v>
              </c:pt>
              <c:pt idx="23">
                <c:v>1.0627115905205509</c:v>
              </c:pt>
              <c:pt idx="24">
                <c:v>1.0573706157188467</c:v>
              </c:pt>
              <c:pt idx="25">
                <c:v>1.0521183176092876</c:v>
              </c:pt>
              <c:pt idx="26">
                <c:v>1.0469088387920429</c:v>
              </c:pt>
              <c:pt idx="27">
                <c:v>1.0426768030132034</c:v>
              </c:pt>
              <c:pt idx="28">
                <c:v>1.037293039816612</c:v>
              </c:pt>
            </c:numLit>
          </c:val>
          <c:smooth val="0"/>
          <c:extLst>
            <c:ext xmlns:c16="http://schemas.microsoft.com/office/drawing/2014/chart" uri="{C3380CC4-5D6E-409C-BE32-E72D297353CC}">
              <c16:uniqueId val="{00000006-F0B6-4710-A4DE-FA214B4FDE3D}"/>
            </c:ext>
          </c:extLst>
        </c:ser>
        <c:ser>
          <c:idx val="1"/>
          <c:order val="1"/>
          <c:tx>
            <c:v>HTLS</c:v>
          </c:tx>
          <c:spPr>
            <a:ln w="25400" cap="rnd">
              <a:solidFill>
                <a:srgbClr val="6AC17B"/>
              </a:solidFill>
              <a:round/>
            </a:ln>
            <a:effectLst/>
          </c:spPr>
          <c:marker>
            <c:symbol val="none"/>
          </c:marker>
          <c:cat>
            <c:numRef>
              <c:f>'Figure 4.7'!$N$4:$AP$4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Lit>
              <c:formatCode>General</c:formatCode>
              <c:ptCount val="29"/>
              <c:pt idx="0">
                <c:v>1.3463409699999997</c:v>
              </c:pt>
              <c:pt idx="1">
                <c:v>1.2893316392397505</c:v>
              </c:pt>
              <c:pt idx="2">
                <c:v>1.2843933791005158</c:v>
              </c:pt>
              <c:pt idx="3">
                <c:v>1.2708496692064983</c:v>
              </c:pt>
              <c:pt idx="4">
                <c:v>1.2593706695890796</c:v>
              </c:pt>
              <c:pt idx="5">
                <c:v>1.2480989821663824</c:v>
              </c:pt>
              <c:pt idx="6">
                <c:v>1.2361975885152563</c:v>
              </c:pt>
              <c:pt idx="7">
                <c:v>1.2241566032276183</c:v>
              </c:pt>
              <c:pt idx="8">
                <c:v>1.2117763832869763</c:v>
              </c:pt>
              <c:pt idx="9">
                <c:v>1.1937873134494865</c:v>
              </c:pt>
              <c:pt idx="10">
                <c:v>1.1763043074290629</c:v>
              </c:pt>
              <c:pt idx="11">
                <c:v>1.15894608736709</c:v>
              </c:pt>
              <c:pt idx="12">
                <c:v>1.1415051705951307</c:v>
              </c:pt>
              <c:pt idx="13">
                <c:v>1.1244640788876705</c:v>
              </c:pt>
              <c:pt idx="14">
                <c:v>1.1046302571377367</c:v>
              </c:pt>
              <c:pt idx="15">
                <c:v>1.0855648221753718</c:v>
              </c:pt>
              <c:pt idx="16">
                <c:v>1.0666629939464436</c:v>
              </c:pt>
              <c:pt idx="17">
                <c:v>1.048226775205038</c:v>
              </c:pt>
              <c:pt idx="18">
                <c:v>1.0300487775946039</c:v>
              </c:pt>
              <c:pt idx="19">
                <c:v>1.0132628799595687</c:v>
              </c:pt>
              <c:pt idx="20">
                <c:v>0.99674531212222539</c:v>
              </c:pt>
              <c:pt idx="21">
                <c:v>0.98050091839413633</c:v>
              </c:pt>
              <c:pt idx="22">
                <c:v>0.96435563459440155</c:v>
              </c:pt>
              <c:pt idx="23">
                <c:v>0.94875877287098509</c:v>
              </c:pt>
              <c:pt idx="24">
                <c:v>0.93367253321261623</c:v>
              </c:pt>
              <c:pt idx="25">
                <c:v>0.91878701793746431</c:v>
              </c:pt>
              <c:pt idx="26">
                <c:v>0.90405873605691578</c:v>
              </c:pt>
              <c:pt idx="27">
                <c:v>0.89037972573259883</c:v>
              </c:pt>
              <c:pt idx="28">
                <c:v>0.87572652264538642</c:v>
              </c:pt>
            </c:numLit>
          </c:val>
          <c:smooth val="0"/>
          <c:extLst>
            <c:ext xmlns:c16="http://schemas.microsoft.com/office/drawing/2014/chart" uri="{C3380CC4-5D6E-409C-BE32-E72D297353CC}">
              <c16:uniqueId val="{00000007-F0B6-4710-A4DE-FA214B4FDE3D}"/>
            </c:ext>
          </c:extLst>
        </c:ser>
        <c:ser>
          <c:idx val="2"/>
          <c:order val="2"/>
          <c:tx>
            <c:v>LTHS</c:v>
          </c:tx>
          <c:spPr>
            <a:ln w="25400" cap="rnd">
              <a:solidFill>
                <a:srgbClr val="FAA74A"/>
              </a:solidFill>
              <a:round/>
            </a:ln>
            <a:effectLst/>
          </c:spPr>
          <c:marker>
            <c:symbol val="none"/>
          </c:marker>
          <c:cat>
            <c:numRef>
              <c:f>'Figure 4.7'!$N$4:$AP$4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Lit>
              <c:formatCode>General</c:formatCode>
              <c:ptCount val="29"/>
              <c:pt idx="0">
                <c:v>1.3463409699999997</c:v>
              </c:pt>
              <c:pt idx="1">
                <c:v>1.2852969458094299</c:v>
              </c:pt>
              <c:pt idx="2">
                <c:v>1.2704179599113272</c:v>
              </c:pt>
              <c:pt idx="3">
                <c:v>1.2479747515880135</c:v>
              </c:pt>
              <c:pt idx="4">
                <c:v>1.2286702403981209</c:v>
              </c:pt>
              <c:pt idx="5">
                <c:v>1.2104600832478127</c:v>
              </c:pt>
              <c:pt idx="6">
                <c:v>1.1923951665393997</c:v>
              </c:pt>
              <c:pt idx="7">
                <c:v>1.175013277232243</c:v>
              </c:pt>
              <c:pt idx="8">
                <c:v>1.1576381804505826</c:v>
              </c:pt>
              <c:pt idx="9">
                <c:v>1.1341562966330645</c:v>
              </c:pt>
              <c:pt idx="10">
                <c:v>1.1113446298499876</c:v>
              </c:pt>
              <c:pt idx="11">
                <c:v>1.0888049631453123</c:v>
              </c:pt>
              <c:pt idx="12">
                <c:v>1.0663616459553438</c:v>
              </c:pt>
              <c:pt idx="13">
                <c:v>1.0445399298850722</c:v>
              </c:pt>
              <c:pt idx="14">
                <c:v>1.0291578526922129</c:v>
              </c:pt>
              <c:pt idx="15">
                <c:v>1.0144013051054601</c:v>
              </c:pt>
              <c:pt idx="16">
                <c:v>0.99977056975374068</c:v>
              </c:pt>
              <c:pt idx="17">
                <c:v>0.98551991953679585</c:v>
              </c:pt>
              <c:pt idx="18">
                <c:v>0.97148429294807548</c:v>
              </c:pt>
              <c:pt idx="19">
                <c:v>0.95923510682237045</c:v>
              </c:pt>
              <c:pt idx="20">
                <c:v>0.94729074298949667</c:v>
              </c:pt>
              <c:pt idx="21">
                <c:v>0.93555447050165752</c:v>
              </c:pt>
              <c:pt idx="22">
                <c:v>0.92390701356673033</c:v>
              </c:pt>
              <c:pt idx="23">
                <c:v>0.91280298010421212</c:v>
              </c:pt>
              <c:pt idx="24">
                <c:v>0.90185492555855518</c:v>
              </c:pt>
              <c:pt idx="25">
                <c:v>0.89108025864112239</c:v>
              </c:pt>
              <c:pt idx="26">
                <c:v>0.88038730170284407</c:v>
              </c:pt>
              <c:pt idx="27">
                <c:v>0.87063048095936835</c:v>
              </c:pt>
              <c:pt idx="28">
                <c:v>0.85987985568779812</c:v>
              </c:pt>
            </c:numLit>
          </c:val>
          <c:smooth val="0"/>
          <c:extLst>
            <c:ext xmlns:c16="http://schemas.microsoft.com/office/drawing/2014/chart" uri="{C3380CC4-5D6E-409C-BE32-E72D297353CC}">
              <c16:uniqueId val="{00000008-F0B6-4710-A4DE-FA214B4FDE3D}"/>
            </c:ext>
          </c:extLst>
        </c:ser>
        <c:ser>
          <c:idx val="3"/>
          <c:order val="3"/>
          <c:tx>
            <c:v>HTHS</c:v>
          </c:tx>
          <c:spPr>
            <a:ln w="25400" cap="rnd">
              <a:solidFill>
                <a:srgbClr val="EF4D7F"/>
              </a:solidFill>
              <a:round/>
            </a:ln>
            <a:effectLst/>
          </c:spPr>
          <c:marker>
            <c:symbol val="none"/>
          </c:marker>
          <c:cat>
            <c:numRef>
              <c:f>'Figure 4.7'!$N$4:$AP$4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Lit>
              <c:formatCode>General</c:formatCode>
              <c:ptCount val="29"/>
              <c:pt idx="0">
                <c:v>1.3463409699999997</c:v>
              </c:pt>
              <c:pt idx="1">
                <c:v>1.2844086245051964</c:v>
              </c:pt>
              <c:pt idx="2">
                <c:v>1.2678728585383772</c:v>
              </c:pt>
              <c:pt idx="3">
                <c:v>1.2430431486245666</c:v>
              </c:pt>
              <c:pt idx="4">
                <c:v>1.2206533331378846</c:v>
              </c:pt>
              <c:pt idx="5">
                <c:v>1.2008612539376671</c:v>
              </c:pt>
              <c:pt idx="6">
                <c:v>1.1812494242841327</c:v>
              </c:pt>
              <c:pt idx="7">
                <c:v>1.1623624999450464</c:v>
              </c:pt>
              <c:pt idx="8">
                <c:v>1.1435303920708315</c:v>
              </c:pt>
              <c:pt idx="9">
                <c:v>1.1193796715643489</c:v>
              </c:pt>
              <c:pt idx="10">
                <c:v>1.0956705940969278</c:v>
              </c:pt>
              <c:pt idx="11">
                <c:v>1.0720286572446771</c:v>
              </c:pt>
              <c:pt idx="12">
                <c:v>1.0482990606287275</c:v>
              </c:pt>
              <c:pt idx="13">
                <c:v>1.0250235322314762</c:v>
              </c:pt>
              <c:pt idx="14">
                <c:v>1.0006822130065067</c:v>
              </c:pt>
              <c:pt idx="15">
                <c:v>0.97723966282640595</c:v>
              </c:pt>
              <c:pt idx="16">
                <c:v>0.95418957375646996</c:v>
              </c:pt>
              <c:pt idx="17">
                <c:v>0.93177898754677579</c:v>
              </c:pt>
              <c:pt idx="18">
                <c:v>0.90983744892324503</c:v>
              </c:pt>
              <c:pt idx="19">
                <c:v>0.88880111112615534</c:v>
              </c:pt>
              <c:pt idx="20">
                <c:v>0.86835646569514757</c:v>
              </c:pt>
              <c:pt idx="21">
                <c:v>0.84838449194613563</c:v>
              </c:pt>
              <c:pt idx="22">
                <c:v>0.82876557416895846</c:v>
              </c:pt>
              <c:pt idx="23">
                <c:v>0.8099286510131315</c:v>
              </c:pt>
              <c:pt idx="24">
                <c:v>0.79177974252198069</c:v>
              </c:pt>
              <c:pt idx="25">
                <c:v>0.77403121111466544</c:v>
              </c:pt>
              <c:pt idx="26">
                <c:v>0.75659114649785075</c:v>
              </c:pt>
              <c:pt idx="27">
                <c:v>0.74027025607437158</c:v>
              </c:pt>
              <c:pt idx="28">
                <c:v>0.72323193472712133</c:v>
              </c:pt>
            </c:numLit>
          </c:val>
          <c:smooth val="0"/>
          <c:extLst>
            <c:ext xmlns:c16="http://schemas.microsoft.com/office/drawing/2014/chart" uri="{C3380CC4-5D6E-409C-BE32-E72D297353CC}">
              <c16:uniqueId val="{00000009-F0B6-4710-A4DE-FA214B4FDE3D}"/>
            </c:ext>
          </c:extLst>
        </c:ser>
        <c:ser>
          <c:idx val="6"/>
          <c:order val="6"/>
          <c:tx>
            <c:strRef>
              <c:f>'Figure 4.7'!$M$12</c:f>
              <c:strCache>
                <c:ptCount val="1"/>
                <c:pt idx="0">
                  <c:v>Target range midpoint</c:v>
                </c:pt>
              </c:strCache>
            </c:strRef>
          </c:tx>
          <c:spPr>
            <a:ln w="19050" cap="rnd">
              <a:solidFill>
                <a:srgbClr val="A6C0CB"/>
              </a:solidFill>
              <a:prstDash val="sysDash"/>
              <a:round/>
            </a:ln>
            <a:effectLst/>
          </c:spPr>
          <c:marker>
            <c:symbol val="none"/>
          </c:marker>
          <c:cat>
            <c:numRef>
              <c:f>'Figure 4.7'!$N$4:$AP$4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4.7'!$N$12:$AP$12</c:f>
              <c:numCache>
                <c:formatCode>0.00</c:formatCode>
                <c:ptCount val="29"/>
                <c:pt idx="0">
                  <c:v>0.87764237324999994</c:v>
                </c:pt>
                <c:pt idx="1">
                  <c:v>0.87764237324999994</c:v>
                </c:pt>
                <c:pt idx="2">
                  <c:v>0.87764237324999994</c:v>
                </c:pt>
                <c:pt idx="3">
                  <c:v>0.87764237324999994</c:v>
                </c:pt>
                <c:pt idx="4">
                  <c:v>0.87764237324999994</c:v>
                </c:pt>
                <c:pt idx="5">
                  <c:v>0.87764237324999994</c:v>
                </c:pt>
                <c:pt idx="6">
                  <c:v>0.87764237324999994</c:v>
                </c:pt>
                <c:pt idx="7">
                  <c:v>0.87764237324999994</c:v>
                </c:pt>
                <c:pt idx="8">
                  <c:v>0.87764237324999994</c:v>
                </c:pt>
                <c:pt idx="9">
                  <c:v>0.87764237324999994</c:v>
                </c:pt>
                <c:pt idx="10">
                  <c:v>0.87764237324999994</c:v>
                </c:pt>
                <c:pt idx="11">
                  <c:v>0.87764237324999994</c:v>
                </c:pt>
                <c:pt idx="12">
                  <c:v>0.87764237324999994</c:v>
                </c:pt>
                <c:pt idx="13">
                  <c:v>0.87764237324999994</c:v>
                </c:pt>
                <c:pt idx="14">
                  <c:v>0.87764237324999994</c:v>
                </c:pt>
                <c:pt idx="15">
                  <c:v>0.87764237324999994</c:v>
                </c:pt>
                <c:pt idx="16">
                  <c:v>0.87764237324999994</c:v>
                </c:pt>
                <c:pt idx="17">
                  <c:v>0.87764237324999994</c:v>
                </c:pt>
                <c:pt idx="18">
                  <c:v>0.87764237324999994</c:v>
                </c:pt>
                <c:pt idx="19">
                  <c:v>0.87764237324999994</c:v>
                </c:pt>
                <c:pt idx="20">
                  <c:v>0.87764237324999994</c:v>
                </c:pt>
                <c:pt idx="21">
                  <c:v>0.87764237324999994</c:v>
                </c:pt>
                <c:pt idx="22">
                  <c:v>0.87764237324999994</c:v>
                </c:pt>
                <c:pt idx="23">
                  <c:v>0.87764237324999994</c:v>
                </c:pt>
                <c:pt idx="24">
                  <c:v>0.87764237324999994</c:v>
                </c:pt>
                <c:pt idx="25">
                  <c:v>0.87764237324999994</c:v>
                </c:pt>
                <c:pt idx="26">
                  <c:v>0.87764237324999994</c:v>
                </c:pt>
                <c:pt idx="27">
                  <c:v>0.87764237324999994</c:v>
                </c:pt>
                <c:pt idx="28">
                  <c:v>0.87764237324999994</c:v>
                </c:pt>
              </c:numCache>
            </c:numRef>
          </c:val>
          <c:smooth val="0"/>
          <c:extLst>
            <c:ext xmlns:c16="http://schemas.microsoft.com/office/drawing/2014/chart" uri="{C3380CC4-5D6E-409C-BE32-E72D297353CC}">
              <c16:uniqueId val="{0000000A-F0B6-4710-A4DE-FA214B4FDE3D}"/>
            </c:ext>
          </c:extLst>
        </c:ser>
        <c:ser>
          <c:idx val="8"/>
          <c:order val="8"/>
          <c:tx>
            <c:strRef>
              <c:f>'Figure 4.7'!$M$9</c:f>
              <c:strCache>
                <c:ptCount val="1"/>
                <c:pt idx="0">
                  <c:v>Reference scenario</c:v>
                </c:pt>
              </c:strCache>
            </c:strRef>
          </c:tx>
          <c:spPr>
            <a:ln w="25400" cap="rnd">
              <a:solidFill>
                <a:srgbClr val="003A5D"/>
              </a:solidFill>
              <a:round/>
            </a:ln>
            <a:effectLst/>
          </c:spPr>
          <c:marker>
            <c:symbol val="none"/>
          </c:marker>
          <c:val>
            <c:numRef>
              <c:f>'Figure 4.7'!$N$9:$AP$9</c:f>
              <c:numCache>
                <c:formatCode>0.00</c:formatCode>
                <c:ptCount val="29"/>
                <c:pt idx="0">
                  <c:v>1.3463409699999997</c:v>
                </c:pt>
                <c:pt idx="1">
                  <c:v>1.2887826255504073</c:v>
                </c:pt>
                <c:pt idx="2">
                  <c:v>1.2722329964629311</c:v>
                </c:pt>
                <c:pt idx="3">
                  <c:v>1.2590950875071951</c:v>
                </c:pt>
                <c:pt idx="4">
                  <c:v>1.2465853111814156</c:v>
                </c:pt>
                <c:pt idx="5">
                  <c:v>1.2403937140114483</c:v>
                </c:pt>
                <c:pt idx="6">
                  <c:v>1.2361420178705884</c:v>
                </c:pt>
                <c:pt idx="7">
                  <c:v>1.2322489448732499</c:v>
                </c:pt>
                <c:pt idx="8">
                  <c:v>1.2283728545470638</c:v>
                </c:pt>
                <c:pt idx="9">
                  <c:v>1.2233894885937109</c:v>
                </c:pt>
                <c:pt idx="10">
                  <c:v>1.2198826539023504</c:v>
                </c:pt>
                <c:pt idx="11">
                  <c:v>1.2162007568663931</c:v>
                </c:pt>
                <c:pt idx="12">
                  <c:v>1.2131836782320189</c:v>
                </c:pt>
                <c:pt idx="13">
                  <c:v>1.2111571595632873</c:v>
                </c:pt>
                <c:pt idx="14">
                  <c:v>1.1985207473048707</c:v>
                </c:pt>
                <c:pt idx="15">
                  <c:v>1.1860657367793555</c:v>
                </c:pt>
                <c:pt idx="16">
                  <c:v>1.1743782508338712</c:v>
                </c:pt>
                <c:pt idx="17">
                  <c:v>1.1623184749926083</c:v>
                </c:pt>
                <c:pt idx="18">
                  <c:v>1.1506016130195469</c:v>
                </c:pt>
                <c:pt idx="19">
                  <c:v>1.1387129313262381</c:v>
                </c:pt>
                <c:pt idx="20">
                  <c:v>1.1275068738827598</c:v>
                </c:pt>
                <c:pt idx="21">
                  <c:v>1.1159523182161424</c:v>
                </c:pt>
                <c:pt idx="22">
                  <c:v>1.1047595448195495</c:v>
                </c:pt>
                <c:pt idx="23">
                  <c:v>1.0936438008067408</c:v>
                </c:pt>
                <c:pt idx="24">
                  <c:v>1.0827839166450073</c:v>
                </c:pt>
                <c:pt idx="25">
                  <c:v>1.0717353762715398</c:v>
                </c:pt>
                <c:pt idx="26">
                  <c:v>1.0607326245986737</c:v>
                </c:pt>
                <c:pt idx="27">
                  <c:v>1.0502215723241497</c:v>
                </c:pt>
                <c:pt idx="28">
                  <c:v>1.0394313141145972</c:v>
                </c:pt>
              </c:numCache>
            </c:numRef>
          </c:val>
          <c:smooth val="0"/>
          <c:extLst>
            <c:ext xmlns:c16="http://schemas.microsoft.com/office/drawing/2014/chart" uri="{C3380CC4-5D6E-409C-BE32-E72D297353CC}">
              <c16:uniqueId val="{00000000-CA68-41DB-82D9-7C6A0C0A0BAC}"/>
            </c:ext>
          </c:extLst>
        </c:ser>
        <c:dLbls>
          <c:showLegendKey val="0"/>
          <c:showVal val="0"/>
          <c:showCatName val="0"/>
          <c:showSerName val="0"/>
          <c:showPercent val="0"/>
          <c:showBubbleSize val="0"/>
        </c:dLbls>
        <c:marker val="1"/>
        <c:smooth val="0"/>
        <c:axId val="1681697951"/>
        <c:axId val="1602594175"/>
      </c:lineChart>
      <c:catAx>
        <c:axId val="1681697951"/>
        <c:scaling>
          <c:orientation val="minMax"/>
        </c:scaling>
        <c:delete val="0"/>
        <c:axPos val="b"/>
        <c:numFmt formatCode="0" sourceLinked="1"/>
        <c:majorTickMark val="none"/>
        <c:minorTickMark val="none"/>
        <c:tickLblPos val="nextTo"/>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1602594175"/>
        <c:crosses val="autoZero"/>
        <c:auto val="1"/>
        <c:lblAlgn val="ctr"/>
        <c:lblOffset val="100"/>
        <c:noMultiLvlLbl val="0"/>
      </c:catAx>
      <c:valAx>
        <c:axId val="1602594175"/>
        <c:scaling>
          <c:orientation val="minMax"/>
          <c:max val="1.4"/>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r>
                  <a:rPr lang="en-US" b="1">
                    <a:solidFill>
                      <a:srgbClr val="003A5D"/>
                    </a:solidFill>
                  </a:rPr>
                  <a:t>Biogenic methane emissions, MtCH</a:t>
                </a:r>
                <a:r>
                  <a:rPr lang="en-US" b="1" baseline="-25000">
                    <a:solidFill>
                      <a:srgbClr val="003A5D"/>
                    </a:solidFill>
                  </a:rPr>
                  <a:t>4</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681697951"/>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3A5D"/>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stacked"/>
        <c:varyColors val="0"/>
        <c:ser>
          <c:idx val="2"/>
          <c:order val="2"/>
          <c:tx>
            <c:strRef>
              <c:f>'Figure 4.8'!$M$7</c:f>
              <c:strCache>
                <c:ptCount val="1"/>
                <c:pt idx="0">
                  <c:v>Target range 1</c:v>
                </c:pt>
              </c:strCache>
            </c:strRef>
          </c:tx>
          <c:spPr>
            <a:noFill/>
            <a:ln w="25400">
              <a:noFill/>
            </a:ln>
            <a:effectLst/>
          </c:spPr>
          <c:cat>
            <c:strLit>
              <c:ptCount val="6"/>
              <c:pt idx="1">
                <c:v>2022 emissions</c:v>
              </c:pt>
              <c:pt idx="2">
                <c:v>Reference scenario</c:v>
              </c:pt>
              <c:pt idx="3">
                <c:v>LTLS</c:v>
              </c:pt>
              <c:pt idx="4">
                <c:v>HTHS</c:v>
              </c:pt>
            </c:strLit>
          </c:cat>
          <c:val>
            <c:numRef>
              <c:f>'Figure 4.8'!$N$7:$S$7</c:f>
              <c:numCache>
                <c:formatCode>0.00</c:formatCode>
                <c:ptCount val="6"/>
                <c:pt idx="0">
                  <c:v>1.034121246</c:v>
                </c:pt>
                <c:pt idx="1">
                  <c:v>1.034121246</c:v>
                </c:pt>
                <c:pt idx="2">
                  <c:v>1.034121246</c:v>
                </c:pt>
                <c:pt idx="3">
                  <c:v>1.034121246</c:v>
                </c:pt>
                <c:pt idx="4">
                  <c:v>1.034121246</c:v>
                </c:pt>
                <c:pt idx="5">
                  <c:v>1.034121246</c:v>
                </c:pt>
              </c:numCache>
            </c:numRef>
          </c:val>
          <c:extLst>
            <c:ext xmlns:c16="http://schemas.microsoft.com/office/drawing/2014/chart" uri="{C3380CC4-5D6E-409C-BE32-E72D297353CC}">
              <c16:uniqueId val="{00000000-AA79-412E-A9D7-92BF40240FCF}"/>
            </c:ext>
          </c:extLst>
        </c:ser>
        <c:ser>
          <c:idx val="3"/>
          <c:order val="3"/>
          <c:tx>
            <c:strRef>
              <c:f>'Figure 4.8'!$M$8</c:f>
              <c:strCache>
                <c:ptCount val="1"/>
                <c:pt idx="0">
                  <c:v>Target range</c:v>
                </c:pt>
              </c:strCache>
            </c:strRef>
          </c:tx>
          <c:spPr>
            <a:pattFill prst="wdUpDiag">
              <a:fgClr>
                <a:srgbClr val="A6C0CB"/>
              </a:fgClr>
              <a:bgClr>
                <a:schemeClr val="bg1"/>
              </a:bgClr>
            </a:pattFill>
            <a:ln w="25400">
              <a:noFill/>
            </a:ln>
            <a:effectLst/>
          </c:spPr>
          <c:cat>
            <c:strLit>
              <c:ptCount val="6"/>
              <c:pt idx="1">
                <c:v>2022 emissions</c:v>
              </c:pt>
              <c:pt idx="2">
                <c:v>Reference scenario</c:v>
              </c:pt>
              <c:pt idx="3">
                <c:v>LTLS</c:v>
              </c:pt>
              <c:pt idx="4">
                <c:v>HTHS</c:v>
              </c:pt>
            </c:strLit>
          </c:cat>
          <c:val>
            <c:numRef>
              <c:f>'Figure 4.8'!$N$8:$S$8</c:f>
              <c:numCache>
                <c:formatCode>0.00</c:formatCode>
                <c:ptCount val="6"/>
                <c:pt idx="0">
                  <c:v>-0.3129577455</c:v>
                </c:pt>
                <c:pt idx="1">
                  <c:v>-0.3129577455</c:v>
                </c:pt>
                <c:pt idx="2">
                  <c:v>-0.3129577455</c:v>
                </c:pt>
                <c:pt idx="3">
                  <c:v>-0.3129577455</c:v>
                </c:pt>
                <c:pt idx="4">
                  <c:v>-0.3129577455</c:v>
                </c:pt>
                <c:pt idx="5">
                  <c:v>-0.3129577455</c:v>
                </c:pt>
              </c:numCache>
            </c:numRef>
          </c:val>
          <c:extLst>
            <c:ext xmlns:c16="http://schemas.microsoft.com/office/drawing/2014/chart" uri="{C3380CC4-5D6E-409C-BE32-E72D297353CC}">
              <c16:uniqueId val="{00000001-AA79-412E-A9D7-92BF40240FCF}"/>
            </c:ext>
          </c:extLst>
        </c:ser>
        <c:dLbls>
          <c:showLegendKey val="0"/>
          <c:showVal val="0"/>
          <c:showCatName val="0"/>
          <c:showSerName val="0"/>
          <c:showPercent val="0"/>
          <c:showBubbleSize val="0"/>
        </c:dLbls>
        <c:axId val="28010864"/>
        <c:axId val="2127784880"/>
      </c:areaChart>
      <c:barChart>
        <c:barDir val="col"/>
        <c:grouping val="stacked"/>
        <c:varyColors val="0"/>
        <c:ser>
          <c:idx val="0"/>
          <c:order val="0"/>
          <c:tx>
            <c:strRef>
              <c:f>'Figure 4.8'!$M$5</c:f>
              <c:strCache>
                <c:ptCount val="1"/>
                <c:pt idx="0">
                  <c:v>Agriculture</c:v>
                </c:pt>
              </c:strCache>
            </c:strRef>
          </c:tx>
          <c:spPr>
            <a:solidFill>
              <a:srgbClr val="6AC17B"/>
            </a:solidFill>
            <a:ln>
              <a:noFill/>
            </a:ln>
            <a:effectLst/>
          </c:spPr>
          <c:invertIfNegative val="0"/>
          <c:cat>
            <c:strRef>
              <c:f>'Figure 4.8'!$N$4:$S$4</c:f>
              <c:strCache>
                <c:ptCount val="5"/>
                <c:pt idx="1">
                  <c:v>2022 emissions</c:v>
                </c:pt>
                <c:pt idx="2">
                  <c:v>Reference scenario</c:v>
                </c:pt>
                <c:pt idx="3">
                  <c:v>LTLS</c:v>
                </c:pt>
                <c:pt idx="4">
                  <c:v>HTHS</c:v>
                </c:pt>
              </c:strCache>
            </c:strRef>
          </c:cat>
          <c:val>
            <c:numRef>
              <c:f>'Figure 4.8'!$N$5:$S$5</c:f>
              <c:numCache>
                <c:formatCode>0.00</c:formatCode>
                <c:ptCount val="6"/>
                <c:pt idx="1">
                  <c:v>1.2299586999999996</c:v>
                </c:pt>
                <c:pt idx="2">
                  <c:v>0.93679545475547954</c:v>
                </c:pt>
                <c:pt idx="3">
                  <c:v>0.94929558399203295</c:v>
                </c:pt>
                <c:pt idx="4">
                  <c:v>0.67573555434348964</c:v>
                </c:pt>
              </c:numCache>
            </c:numRef>
          </c:val>
          <c:extLst>
            <c:ext xmlns:c16="http://schemas.microsoft.com/office/drawing/2014/chart" uri="{C3380CC4-5D6E-409C-BE32-E72D297353CC}">
              <c16:uniqueId val="{00000002-AA79-412E-A9D7-92BF40240FCF}"/>
            </c:ext>
          </c:extLst>
        </c:ser>
        <c:ser>
          <c:idx val="1"/>
          <c:order val="1"/>
          <c:tx>
            <c:strRef>
              <c:f>'Figure 4.8'!$M$6</c:f>
              <c:strCache>
                <c:ptCount val="1"/>
                <c:pt idx="0">
                  <c:v>Waste</c:v>
                </c:pt>
              </c:strCache>
            </c:strRef>
          </c:tx>
          <c:spPr>
            <a:solidFill>
              <a:srgbClr val="9E76B4"/>
            </a:solidFill>
            <a:ln>
              <a:noFill/>
            </a:ln>
            <a:effectLst/>
          </c:spPr>
          <c:invertIfNegative val="0"/>
          <c:cat>
            <c:strRef>
              <c:f>'Figure 4.8'!$N$4:$S$4</c:f>
              <c:strCache>
                <c:ptCount val="5"/>
                <c:pt idx="1">
                  <c:v>2022 emissions</c:v>
                </c:pt>
                <c:pt idx="2">
                  <c:v>Reference scenario</c:v>
                </c:pt>
                <c:pt idx="3">
                  <c:v>LTLS</c:v>
                </c:pt>
                <c:pt idx="4">
                  <c:v>HTHS</c:v>
                </c:pt>
              </c:strCache>
            </c:strRef>
          </c:cat>
          <c:val>
            <c:numRef>
              <c:f>'Figure 4.8'!$N$6:$S$6</c:f>
              <c:numCache>
                <c:formatCode>0.00</c:formatCode>
                <c:ptCount val="6"/>
                <c:pt idx="1">
                  <c:v>0.11638227</c:v>
                </c:pt>
                <c:pt idx="2">
                  <c:v>0.10263585935911775</c:v>
                </c:pt>
                <c:pt idx="3">
                  <c:v>8.7997455824579005E-2</c:v>
                </c:pt>
                <c:pt idx="4">
                  <c:v>4.7496380383631652E-2</c:v>
                </c:pt>
              </c:numCache>
            </c:numRef>
          </c:val>
          <c:extLst>
            <c:ext xmlns:c16="http://schemas.microsoft.com/office/drawing/2014/chart" uri="{C3380CC4-5D6E-409C-BE32-E72D297353CC}">
              <c16:uniqueId val="{00000003-AA79-412E-A9D7-92BF40240FCF}"/>
            </c:ext>
          </c:extLst>
        </c:ser>
        <c:dLbls>
          <c:showLegendKey val="0"/>
          <c:showVal val="0"/>
          <c:showCatName val="0"/>
          <c:showSerName val="0"/>
          <c:showPercent val="0"/>
          <c:showBubbleSize val="0"/>
        </c:dLbls>
        <c:gapWidth val="30"/>
        <c:overlap val="100"/>
        <c:axId val="28010864"/>
        <c:axId val="2127784880"/>
      </c:barChart>
      <c:catAx>
        <c:axId val="28010864"/>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2127784880"/>
        <c:crosses val="autoZero"/>
        <c:auto val="1"/>
        <c:lblAlgn val="ctr"/>
        <c:lblOffset val="100"/>
        <c:noMultiLvlLbl val="0"/>
      </c:catAx>
      <c:valAx>
        <c:axId val="2127784880"/>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r>
                  <a:rPr lang="en-US" b="1"/>
                  <a:t>Biogenic methane emissions, MtCH</a:t>
                </a:r>
                <a:r>
                  <a:rPr lang="en-US" b="1" baseline="-25000"/>
                  <a:t>4</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2801086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3A5D"/>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157305181397127E-2"/>
          <c:y val="3.4174753101475046E-2"/>
          <c:w val="0.89417220612383164"/>
          <c:h val="0.7926103762574267"/>
        </c:manualLayout>
      </c:layout>
      <c:areaChart>
        <c:grouping val="stacked"/>
        <c:varyColors val="0"/>
        <c:ser>
          <c:idx val="4"/>
          <c:order val="4"/>
          <c:tx>
            <c:strRef>
              <c:f>'Figure 4.9'!$M$9</c:f>
              <c:strCache>
                <c:ptCount val="1"/>
                <c:pt idx="0">
                  <c:v>support</c:v>
                </c:pt>
              </c:strCache>
            </c:strRef>
          </c:tx>
          <c:spPr>
            <a:noFill/>
            <a:ln w="25400">
              <a:noFill/>
            </a:ln>
            <a:effectLst/>
          </c:spPr>
          <c:val>
            <c:numRef>
              <c:f>'Figure 4.9'!$N$9:$AP$9</c:f>
              <c:numCache>
                <c:formatCode>0</c:formatCode>
                <c:ptCount val="29"/>
                <c:pt idx="0">
                  <c:v>35.382568690235956</c:v>
                </c:pt>
                <c:pt idx="1">
                  <c:v>36.06015723247085</c:v>
                </c:pt>
                <c:pt idx="2">
                  <c:v>34.749769949063364</c:v>
                </c:pt>
                <c:pt idx="3">
                  <c:v>33.029930965572987</c:v>
                </c:pt>
                <c:pt idx="4">
                  <c:v>29.626058823574969</c:v>
                </c:pt>
                <c:pt idx="5">
                  <c:v>26.162651279181524</c:v>
                </c:pt>
                <c:pt idx="6">
                  <c:v>23.837204660320285</c:v>
                </c:pt>
                <c:pt idx="7">
                  <c:v>22.215510131505347</c:v>
                </c:pt>
                <c:pt idx="8">
                  <c:v>20.218542154161703</c:v>
                </c:pt>
                <c:pt idx="9">
                  <c:v>19.21770921052839</c:v>
                </c:pt>
                <c:pt idx="10">
                  <c:v>18.033443335389094</c:v>
                </c:pt>
                <c:pt idx="11">
                  <c:v>16.801180537315762</c:v>
                </c:pt>
                <c:pt idx="12">
                  <c:v>15.320684761641115</c:v>
                </c:pt>
                <c:pt idx="13">
                  <c:v>13.79685798666614</c:v>
                </c:pt>
                <c:pt idx="14">
                  <c:v>12.345721424865653</c:v>
                </c:pt>
                <c:pt idx="15">
                  <c:v>9.6026860397717613</c:v>
                </c:pt>
                <c:pt idx="16">
                  <c:v>7.9990472084175961</c:v>
                </c:pt>
                <c:pt idx="17">
                  <c:v>6.378739409210473</c:v>
                </c:pt>
                <c:pt idx="18">
                  <c:v>4.6125977673562408</c:v>
                </c:pt>
                <c:pt idx="19">
                  <c:v>3.1728751033870211</c:v>
                </c:pt>
                <c:pt idx="20">
                  <c:v>1.4512559017427267</c:v>
                </c:pt>
                <c:pt idx="21">
                  <c:v>0.39261905326972557</c:v>
                </c:pt>
                <c:pt idx="22">
                  <c:v>-0.20725497075585372</c:v>
                </c:pt>
                <c:pt idx="23">
                  <c:v>-0.54410668310414989</c:v>
                </c:pt>
                <c:pt idx="24">
                  <c:v>5.0267417168975953E-2</c:v>
                </c:pt>
                <c:pt idx="25">
                  <c:v>0.65700286214463266</c:v>
                </c:pt>
                <c:pt idx="26">
                  <c:v>-0.14328042115174322</c:v>
                </c:pt>
                <c:pt idx="27">
                  <c:v>-1.0928500781800394</c:v>
                </c:pt>
                <c:pt idx="28">
                  <c:v>-1.8638834640988644</c:v>
                </c:pt>
              </c:numCache>
            </c:numRef>
          </c:val>
          <c:extLst>
            <c:ext xmlns:c16="http://schemas.microsoft.com/office/drawing/2014/chart" uri="{C3380CC4-5D6E-409C-BE32-E72D297353CC}">
              <c16:uniqueId val="{00000000-1AFD-4CDF-8A89-BD2568E565E4}"/>
            </c:ext>
          </c:extLst>
        </c:ser>
        <c:ser>
          <c:idx val="5"/>
          <c:order val="5"/>
          <c:tx>
            <c:strRef>
              <c:f>'Figure 4.9'!$M$10</c:f>
              <c:strCache>
                <c:ptCount val="1"/>
                <c:pt idx="0">
                  <c:v>Scenario range</c:v>
                </c:pt>
              </c:strCache>
            </c:strRef>
          </c:tx>
          <c:spPr>
            <a:solidFill>
              <a:srgbClr val="5BC4BE">
                <a:alpha val="40000"/>
              </a:srgbClr>
            </a:solidFill>
            <a:ln w="12700">
              <a:solidFill>
                <a:srgbClr val="5BC4BE"/>
              </a:solidFill>
              <a:prstDash val="sysDot"/>
            </a:ln>
            <a:effectLst/>
          </c:spPr>
          <c:val>
            <c:numRef>
              <c:f>'Figure 4.9'!$N$10:$AP$10</c:f>
              <c:numCache>
                <c:formatCode>0</c:formatCode>
                <c:ptCount val="29"/>
                <c:pt idx="0">
                  <c:v>0</c:v>
                </c:pt>
                <c:pt idx="1">
                  <c:v>-0.34393834445623384</c:v>
                </c:pt>
                <c:pt idx="2">
                  <c:v>0.43175740905093818</c:v>
                </c:pt>
                <c:pt idx="3">
                  <c:v>0.11696985896269041</c:v>
                </c:pt>
                <c:pt idx="4">
                  <c:v>-0.58926521013418309</c:v>
                </c:pt>
                <c:pt idx="5">
                  <c:v>-2.1015909747431145</c:v>
                </c:pt>
                <c:pt idx="6">
                  <c:v>-3.6147561148053597</c:v>
                </c:pt>
                <c:pt idx="7">
                  <c:v>-5.3929078823220813</c:v>
                </c:pt>
                <c:pt idx="8">
                  <c:v>-7.4302956924694836</c:v>
                </c:pt>
                <c:pt idx="9">
                  <c:v>-9.6628589810101104</c:v>
                </c:pt>
                <c:pt idx="10">
                  <c:v>-11.14092511964563</c:v>
                </c:pt>
                <c:pt idx="11">
                  <c:v>-11.98354935468101</c:v>
                </c:pt>
                <c:pt idx="12">
                  <c:v>-12.499427033302094</c:v>
                </c:pt>
                <c:pt idx="13">
                  <c:v>-13.392647630163768</c:v>
                </c:pt>
                <c:pt idx="14">
                  <c:v>-13.830087736071899</c:v>
                </c:pt>
                <c:pt idx="15">
                  <c:v>-13.892650064230132</c:v>
                </c:pt>
                <c:pt idx="16">
                  <c:v>-14.540706371632499</c:v>
                </c:pt>
                <c:pt idx="17">
                  <c:v>-15.228617186694795</c:v>
                </c:pt>
                <c:pt idx="18">
                  <c:v>-16.641712283733519</c:v>
                </c:pt>
                <c:pt idx="19">
                  <c:v>-17.849379164837512</c:v>
                </c:pt>
                <c:pt idx="20">
                  <c:v>-18.52608280659317</c:v>
                </c:pt>
                <c:pt idx="21">
                  <c:v>-19.394801504469473</c:v>
                </c:pt>
                <c:pt idx="22">
                  <c:v>-20.225341385024606</c:v>
                </c:pt>
                <c:pt idx="23">
                  <c:v>-20.878316032782337</c:v>
                </c:pt>
                <c:pt idx="24">
                  <c:v>-21.248663995061435</c:v>
                </c:pt>
                <c:pt idx="25">
                  <c:v>-21.352910691822814</c:v>
                </c:pt>
                <c:pt idx="26">
                  <c:v>-20.146448593476858</c:v>
                </c:pt>
                <c:pt idx="27">
                  <c:v>-19.069795195251494</c:v>
                </c:pt>
                <c:pt idx="28">
                  <c:v>-18.360334604848099</c:v>
                </c:pt>
              </c:numCache>
            </c:numRef>
          </c:val>
          <c:extLst>
            <c:ext xmlns:c16="http://schemas.microsoft.com/office/drawing/2014/chart" uri="{C3380CC4-5D6E-409C-BE32-E72D297353CC}">
              <c16:uniqueId val="{00000001-1AFD-4CDF-8A89-BD2568E565E4}"/>
            </c:ext>
          </c:extLst>
        </c:ser>
        <c:dLbls>
          <c:showLegendKey val="0"/>
          <c:showVal val="0"/>
          <c:showCatName val="0"/>
          <c:showSerName val="0"/>
          <c:showPercent val="0"/>
          <c:showBubbleSize val="0"/>
        </c:dLbls>
        <c:axId val="240639856"/>
        <c:axId val="1910861232"/>
      </c:areaChart>
      <c:barChart>
        <c:barDir val="col"/>
        <c:grouping val="clustered"/>
        <c:varyColors val="0"/>
        <c:ser>
          <c:idx val="2"/>
          <c:order val="2"/>
          <c:tx>
            <c:strRef>
              <c:f>'Figure 4.9'!$M$7</c:f>
              <c:strCache>
                <c:ptCount val="1"/>
                <c:pt idx="0">
                  <c:v>Min</c:v>
                </c:pt>
              </c:strCache>
            </c:strRef>
          </c:tx>
          <c:spPr>
            <a:solidFill>
              <a:srgbClr val="FAA74A">
                <a:lumMod val="60000"/>
                <a:lumOff val="40000"/>
                <a:alpha val="35000"/>
              </a:srgbClr>
            </a:solidFill>
            <a:ln>
              <a:noFill/>
            </a:ln>
            <a:effectLst/>
          </c:spPr>
          <c:invertIfNegative val="0"/>
          <c:val>
            <c:numRef>
              <c:f>'Figure 4.9'!$N$7:$AP$7</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40</c:v>
                </c:pt>
                <c:pt idx="15">
                  <c:v>40</c:v>
                </c:pt>
                <c:pt idx="16">
                  <c:v>40</c:v>
                </c:pt>
                <c:pt idx="17">
                  <c:v>40</c:v>
                </c:pt>
                <c:pt idx="18">
                  <c:v>40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2-1AFD-4CDF-8A89-BD2568E565E4}"/>
            </c:ext>
          </c:extLst>
        </c:ser>
        <c:ser>
          <c:idx val="3"/>
          <c:order val="3"/>
          <c:tx>
            <c:strRef>
              <c:f>'Figure 4.9'!$M$8</c:f>
              <c:strCache>
                <c:ptCount val="1"/>
                <c:pt idx="0">
                  <c:v>EB4 period</c:v>
                </c:pt>
              </c:strCache>
            </c:strRef>
          </c:tx>
          <c:spPr>
            <a:solidFill>
              <a:srgbClr val="FAA74A">
                <a:lumMod val="60000"/>
                <a:lumOff val="40000"/>
                <a:alpha val="35000"/>
              </a:srgbClr>
            </a:solidFill>
            <a:ln>
              <a:noFill/>
            </a:ln>
            <a:effectLst/>
          </c:spPr>
          <c:invertIfNegative val="0"/>
          <c:val>
            <c:numRef>
              <c:f>'Figure 4.9'!$N$8:$AP$8</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-60</c:v>
                </c:pt>
                <c:pt idx="15">
                  <c:v>-60</c:v>
                </c:pt>
                <c:pt idx="16">
                  <c:v>-60</c:v>
                </c:pt>
                <c:pt idx="17">
                  <c:v>-60</c:v>
                </c:pt>
                <c:pt idx="18">
                  <c:v>-60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1AFD-4CDF-8A89-BD2568E565E4}"/>
            </c:ext>
          </c:extLst>
        </c:ser>
        <c:dLbls>
          <c:showLegendKey val="0"/>
          <c:showVal val="0"/>
          <c:showCatName val="0"/>
          <c:showSerName val="0"/>
          <c:showPercent val="0"/>
          <c:showBubbleSize val="0"/>
        </c:dLbls>
        <c:gapWidth val="0"/>
        <c:overlap val="100"/>
        <c:axId val="1840058400"/>
        <c:axId val="87047200"/>
      </c:barChart>
      <c:lineChart>
        <c:grouping val="standard"/>
        <c:varyColors val="0"/>
        <c:ser>
          <c:idx val="0"/>
          <c:order val="0"/>
          <c:tx>
            <c:strRef>
              <c:f>'Figure 4.9'!$M$5</c:f>
              <c:strCache>
                <c:ptCount val="1"/>
                <c:pt idx="0">
                  <c:v>Reference scenario</c:v>
                </c:pt>
              </c:strCache>
            </c:strRef>
          </c:tx>
          <c:spPr>
            <a:ln w="25400" cap="rnd">
              <a:solidFill>
                <a:srgbClr val="003A5D"/>
              </a:solidFill>
              <a:round/>
            </a:ln>
            <a:effectLst/>
          </c:spPr>
          <c:marker>
            <c:symbol val="none"/>
          </c:marker>
          <c:cat>
            <c:numRef>
              <c:f>'Figure 4.9'!$N$4:$AP$4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4.9'!$N$5:$AP$5</c:f>
              <c:numCache>
                <c:formatCode>0</c:formatCode>
                <c:ptCount val="29"/>
                <c:pt idx="0">
                  <c:v>35.382568690235956</c:v>
                </c:pt>
                <c:pt idx="1">
                  <c:v>35.970689686886402</c:v>
                </c:pt>
                <c:pt idx="2">
                  <c:v>34.876402962174886</c:v>
                </c:pt>
                <c:pt idx="3">
                  <c:v>32.689335228538795</c:v>
                </c:pt>
                <c:pt idx="4">
                  <c:v>29.41698602768621</c:v>
                </c:pt>
                <c:pt idx="5">
                  <c:v>26.173141670972299</c:v>
                </c:pt>
                <c:pt idx="6">
                  <c:v>23.814298139481593</c:v>
                </c:pt>
                <c:pt idx="7">
                  <c:v>21.936421222336303</c:v>
                </c:pt>
                <c:pt idx="8">
                  <c:v>19.659165784408511</c:v>
                </c:pt>
                <c:pt idx="9">
                  <c:v>18.725368325662835</c:v>
                </c:pt>
                <c:pt idx="10">
                  <c:v>17.835963741196625</c:v>
                </c:pt>
                <c:pt idx="11">
                  <c:v>16.987612380811413</c:v>
                </c:pt>
                <c:pt idx="12">
                  <c:v>15.902065481114263</c:v>
                </c:pt>
                <c:pt idx="13">
                  <c:v>14.849572277284961</c:v>
                </c:pt>
                <c:pt idx="14">
                  <c:v>13.646124949301008</c:v>
                </c:pt>
                <c:pt idx="15">
                  <c:v>11.110389152366366</c:v>
                </c:pt>
                <c:pt idx="16">
                  <c:v>9.7870372598157402</c:v>
                </c:pt>
                <c:pt idx="17">
                  <c:v>8.3659309844686582</c:v>
                </c:pt>
                <c:pt idx="18">
                  <c:v>6.9299964727728547</c:v>
                </c:pt>
                <c:pt idx="19">
                  <c:v>5.6167019835373688</c:v>
                </c:pt>
                <c:pt idx="20">
                  <c:v>4.2621018919983324</c:v>
                </c:pt>
                <c:pt idx="21">
                  <c:v>3.3329670204301403</c:v>
                </c:pt>
                <c:pt idx="22">
                  <c:v>2.9339009718576019</c:v>
                </c:pt>
                <c:pt idx="23">
                  <c:v>2.9347101583484365</c:v>
                </c:pt>
                <c:pt idx="24">
                  <c:v>3.7817105743949431</c:v>
                </c:pt>
                <c:pt idx="25">
                  <c:v>4.6415481481694734</c:v>
                </c:pt>
                <c:pt idx="26">
                  <c:v>5.0275980645220475</c:v>
                </c:pt>
                <c:pt idx="27">
                  <c:v>4.5507248440035148</c:v>
                </c:pt>
                <c:pt idx="28">
                  <c:v>4.064385777783424</c:v>
                </c:pt>
              </c:numCache>
            </c:numRef>
          </c:val>
          <c:smooth val="0"/>
          <c:extLst>
            <c:ext xmlns:c16="http://schemas.microsoft.com/office/drawing/2014/chart" uri="{C3380CC4-5D6E-409C-BE32-E72D297353CC}">
              <c16:uniqueId val="{00000004-1AFD-4CDF-8A89-BD2568E565E4}"/>
            </c:ext>
          </c:extLst>
        </c:ser>
        <c:ser>
          <c:idx val="1"/>
          <c:order val="1"/>
          <c:tx>
            <c:strRef>
              <c:f>'Figure 4.9'!$M$6</c:f>
              <c:strCache>
                <c:ptCount val="1"/>
                <c:pt idx="0">
                  <c:v>EB4 demonstration path</c:v>
                </c:pt>
              </c:strCache>
            </c:strRef>
          </c:tx>
          <c:spPr>
            <a:ln w="25400" cap="rnd">
              <a:solidFill>
                <a:srgbClr val="9E76B4"/>
              </a:solidFill>
              <a:round/>
            </a:ln>
            <a:effectLst/>
          </c:spPr>
          <c:marker>
            <c:symbol val="none"/>
          </c:marker>
          <c:cat>
            <c:numRef>
              <c:f>'Figure 4.9'!$N$4:$AP$4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4.9'!$N$6:$AP$6</c:f>
              <c:numCache>
                <c:formatCode>0</c:formatCode>
                <c:ptCount val="29"/>
                <c:pt idx="0">
                  <c:v>35.382568690235956</c:v>
                </c:pt>
                <c:pt idx="1">
                  <c:v>36.30273557153351</c:v>
                </c:pt>
                <c:pt idx="2">
                  <c:v>35.302584063141808</c:v>
                </c:pt>
                <c:pt idx="3">
                  <c:v>33.271556563942475</c:v>
                </c:pt>
                <c:pt idx="4">
                  <c:v>28.878311260818851</c:v>
                </c:pt>
                <c:pt idx="5">
                  <c:v>24.646442370233949</c:v>
                </c:pt>
                <c:pt idx="6">
                  <c:v>21.871453606770242</c:v>
                </c:pt>
                <c:pt idx="7">
                  <c:v>19.674139012322684</c:v>
                </c:pt>
                <c:pt idx="8">
                  <c:v>16.948218476365025</c:v>
                </c:pt>
                <c:pt idx="9">
                  <c:v>15.382569456113512</c:v>
                </c:pt>
                <c:pt idx="10">
                  <c:v>13.912161710454837</c:v>
                </c:pt>
                <c:pt idx="11">
                  <c:v>12.424105517284534</c:v>
                </c:pt>
                <c:pt idx="12">
                  <c:v>10.589772631878914</c:v>
                </c:pt>
                <c:pt idx="13">
                  <c:v>8.7475786149207266</c:v>
                </c:pt>
                <c:pt idx="14">
                  <c:v>6.8645967559104575</c:v>
                </c:pt>
                <c:pt idx="15">
                  <c:v>4.2830594288137691</c:v>
                </c:pt>
                <c:pt idx="16">
                  <c:v>2.5918175550781779</c:v>
                </c:pt>
                <c:pt idx="17">
                  <c:v>0.71110239865912084</c:v>
                </c:pt>
                <c:pt idx="18">
                  <c:v>-0.88634974713381964</c:v>
                </c:pt>
                <c:pt idx="19">
                  <c:v>-2.3586652553614331</c:v>
                </c:pt>
                <c:pt idx="20">
                  <c:v>-3.8725375315131458</c:v>
                </c:pt>
                <c:pt idx="21">
                  <c:v>-4.99283515930584</c:v>
                </c:pt>
                <c:pt idx="22">
                  <c:v>-5.4544857296876437</c:v>
                </c:pt>
                <c:pt idx="23">
                  <c:v>-5.5552059101297422</c:v>
                </c:pt>
                <c:pt idx="24">
                  <c:v>-4.7670597951818996</c:v>
                </c:pt>
                <c:pt idx="25">
                  <c:v>-3.8305569025396582</c:v>
                </c:pt>
                <c:pt idx="26">
                  <c:v>-3.7319325123124125</c:v>
                </c:pt>
                <c:pt idx="27">
                  <c:v>-4.4770462915915941</c:v>
                </c:pt>
                <c:pt idx="28">
                  <c:v>-5.2131051576558969</c:v>
                </c:pt>
              </c:numCache>
            </c:numRef>
          </c:val>
          <c:smooth val="0"/>
          <c:extLst>
            <c:ext xmlns:c16="http://schemas.microsoft.com/office/drawing/2014/chart" uri="{C3380CC4-5D6E-409C-BE32-E72D297353CC}">
              <c16:uniqueId val="{00000005-1AFD-4CDF-8A89-BD2568E565E4}"/>
            </c:ext>
          </c:extLst>
        </c:ser>
        <c:dLbls>
          <c:showLegendKey val="0"/>
          <c:showVal val="0"/>
          <c:showCatName val="0"/>
          <c:showSerName val="0"/>
          <c:showPercent val="0"/>
          <c:showBubbleSize val="0"/>
        </c:dLbls>
        <c:marker val="1"/>
        <c:smooth val="0"/>
        <c:axId val="240639856"/>
        <c:axId val="1910861232"/>
      </c:lineChart>
      <c:catAx>
        <c:axId val="240639856"/>
        <c:scaling>
          <c:orientation val="minMax"/>
        </c:scaling>
        <c:delete val="0"/>
        <c:axPos val="b"/>
        <c:numFmt formatCode="0" sourceLinked="1"/>
        <c:majorTickMark val="none"/>
        <c:minorTickMark val="none"/>
        <c:tickLblPos val="low"/>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910861232"/>
        <c:crosses val="autoZero"/>
        <c:auto val="1"/>
        <c:lblAlgn val="ctr"/>
        <c:lblOffset val="100"/>
        <c:noMultiLvlLbl val="0"/>
      </c:catAx>
      <c:valAx>
        <c:axId val="1910861232"/>
        <c:scaling>
          <c:orientation val="minMax"/>
          <c:max val="40"/>
          <c:min val="-30"/>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r>
                  <a:rPr lang="en-US" b="1"/>
                  <a:t>Net emissions, MtCO</a:t>
                </a:r>
                <a:r>
                  <a:rPr lang="en-US" b="1" baseline="-25000"/>
                  <a:t>2</a:t>
                </a:r>
                <a:r>
                  <a:rPr lang="en-US" b="1"/>
                  <a:t>e</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240639856"/>
        <c:crosses val="autoZero"/>
        <c:crossBetween val="between"/>
      </c:valAx>
      <c:valAx>
        <c:axId val="87047200"/>
        <c:scaling>
          <c:orientation val="minMax"/>
          <c:max val="40"/>
          <c:min val="-20"/>
        </c:scaling>
        <c:delete val="1"/>
        <c:axPos val="r"/>
        <c:numFmt formatCode="0" sourceLinked="1"/>
        <c:majorTickMark val="out"/>
        <c:minorTickMark val="none"/>
        <c:tickLblPos val="nextTo"/>
        <c:crossAx val="1840058400"/>
        <c:crosses val="max"/>
        <c:crossBetween val="between"/>
      </c:valAx>
      <c:catAx>
        <c:axId val="1840058400"/>
        <c:scaling>
          <c:orientation val="minMax"/>
        </c:scaling>
        <c:delete val="1"/>
        <c:axPos val="b"/>
        <c:majorTickMark val="out"/>
        <c:minorTickMark val="none"/>
        <c:tickLblPos val="nextTo"/>
        <c:crossAx val="87047200"/>
        <c:crosses val="autoZero"/>
        <c:auto val="1"/>
        <c:lblAlgn val="ctr"/>
        <c:lblOffset val="100"/>
        <c:noMultiLvlLbl val="0"/>
      </c:catAx>
      <c:spPr>
        <a:noFill/>
        <a:ln>
          <a:noFill/>
        </a:ln>
        <a:effectLst/>
      </c:spPr>
    </c:plotArea>
    <c:legend>
      <c:legendPos val="b"/>
      <c:legendEntry>
        <c:idx val="0"/>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3A5D"/>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stacked"/>
        <c:varyColors val="0"/>
        <c:ser>
          <c:idx val="2"/>
          <c:order val="3"/>
          <c:tx>
            <c:strRef>
              <c:f>'Figure 4.10'!$M$10</c:f>
              <c:strCache>
                <c:ptCount val="1"/>
                <c:pt idx="0">
                  <c:v>Target range</c:v>
                </c:pt>
              </c:strCache>
            </c:strRef>
          </c:tx>
          <c:spPr>
            <a:noFill/>
            <a:ln w="25400">
              <a:noFill/>
            </a:ln>
            <a:effectLst/>
          </c:spPr>
          <c:val>
            <c:numRef>
              <c:f>'Figure 4.10'!$N$10:$AP$10</c:f>
              <c:numCache>
                <c:formatCode>0.00</c:formatCode>
                <c:ptCount val="29"/>
                <c:pt idx="0">
                  <c:v>1.034121246</c:v>
                </c:pt>
                <c:pt idx="1">
                  <c:v>1.034121246</c:v>
                </c:pt>
                <c:pt idx="2">
                  <c:v>1.034121246</c:v>
                </c:pt>
                <c:pt idx="3">
                  <c:v>1.034121246</c:v>
                </c:pt>
                <c:pt idx="4">
                  <c:v>1.034121246</c:v>
                </c:pt>
                <c:pt idx="5">
                  <c:v>1.034121246</c:v>
                </c:pt>
                <c:pt idx="6">
                  <c:v>1.034121246</c:v>
                </c:pt>
                <c:pt idx="7">
                  <c:v>1.034121246</c:v>
                </c:pt>
                <c:pt idx="8">
                  <c:v>1.034121246</c:v>
                </c:pt>
                <c:pt idx="9">
                  <c:v>1.034121246</c:v>
                </c:pt>
                <c:pt idx="10">
                  <c:v>1.034121246</c:v>
                </c:pt>
                <c:pt idx="11">
                  <c:v>1.034121246</c:v>
                </c:pt>
                <c:pt idx="12">
                  <c:v>1.034121246</c:v>
                </c:pt>
                <c:pt idx="13">
                  <c:v>1.034121246</c:v>
                </c:pt>
                <c:pt idx="14">
                  <c:v>1.034121246</c:v>
                </c:pt>
                <c:pt idx="15">
                  <c:v>1.034121246</c:v>
                </c:pt>
                <c:pt idx="16">
                  <c:v>1.034121246</c:v>
                </c:pt>
                <c:pt idx="17">
                  <c:v>1.034121246</c:v>
                </c:pt>
                <c:pt idx="18">
                  <c:v>1.034121246</c:v>
                </c:pt>
                <c:pt idx="19">
                  <c:v>1.034121246</c:v>
                </c:pt>
                <c:pt idx="20">
                  <c:v>1.034121246</c:v>
                </c:pt>
                <c:pt idx="21">
                  <c:v>1.034121246</c:v>
                </c:pt>
                <c:pt idx="22">
                  <c:v>1.034121246</c:v>
                </c:pt>
                <c:pt idx="23">
                  <c:v>1.034121246</c:v>
                </c:pt>
                <c:pt idx="24">
                  <c:v>1.034121246</c:v>
                </c:pt>
                <c:pt idx="25">
                  <c:v>1.034121246</c:v>
                </c:pt>
                <c:pt idx="26">
                  <c:v>1.034121246</c:v>
                </c:pt>
                <c:pt idx="27">
                  <c:v>1.034121246</c:v>
                </c:pt>
                <c:pt idx="28">
                  <c:v>1.034121246</c:v>
                </c:pt>
              </c:numCache>
            </c:numRef>
          </c:val>
          <c:extLst>
            <c:ext xmlns:c16="http://schemas.microsoft.com/office/drawing/2014/chart" uri="{C3380CC4-5D6E-409C-BE32-E72D297353CC}">
              <c16:uniqueId val="{00000000-7C4C-4568-9C5D-AD43782EF51D}"/>
            </c:ext>
          </c:extLst>
        </c:ser>
        <c:ser>
          <c:idx val="4"/>
          <c:order val="4"/>
          <c:tx>
            <c:strRef>
              <c:f>'Figure 4.10'!$M$11</c:f>
              <c:strCache>
                <c:ptCount val="1"/>
                <c:pt idx="0">
                  <c:v>Target range</c:v>
                </c:pt>
              </c:strCache>
            </c:strRef>
          </c:tx>
          <c:spPr>
            <a:pattFill prst="wdUpDiag">
              <a:fgClr>
                <a:srgbClr val="A6C0CB"/>
              </a:fgClr>
              <a:bgClr>
                <a:schemeClr val="bg1"/>
              </a:bgClr>
            </a:pattFill>
            <a:ln w="25400">
              <a:noFill/>
            </a:ln>
            <a:effectLst/>
          </c:spPr>
          <c:val>
            <c:numRef>
              <c:f>'Figure 4.10'!$N$11:$AP$11</c:f>
              <c:numCache>
                <c:formatCode>0.00</c:formatCode>
                <c:ptCount val="29"/>
                <c:pt idx="0">
                  <c:v>-0.3129577455</c:v>
                </c:pt>
                <c:pt idx="1">
                  <c:v>-0.3129577455</c:v>
                </c:pt>
                <c:pt idx="2">
                  <c:v>-0.3129577455</c:v>
                </c:pt>
                <c:pt idx="3">
                  <c:v>-0.3129577455</c:v>
                </c:pt>
                <c:pt idx="4">
                  <c:v>-0.3129577455</c:v>
                </c:pt>
                <c:pt idx="5">
                  <c:v>-0.3129577455</c:v>
                </c:pt>
                <c:pt idx="6">
                  <c:v>-0.3129577455</c:v>
                </c:pt>
                <c:pt idx="7">
                  <c:v>-0.3129577455</c:v>
                </c:pt>
                <c:pt idx="8">
                  <c:v>-0.3129577455</c:v>
                </c:pt>
                <c:pt idx="9">
                  <c:v>-0.3129577455</c:v>
                </c:pt>
                <c:pt idx="10">
                  <c:v>-0.3129577455</c:v>
                </c:pt>
                <c:pt idx="11">
                  <c:v>-0.3129577455</c:v>
                </c:pt>
                <c:pt idx="12">
                  <c:v>-0.3129577455</c:v>
                </c:pt>
                <c:pt idx="13">
                  <c:v>-0.3129577455</c:v>
                </c:pt>
                <c:pt idx="14">
                  <c:v>-0.3129577455</c:v>
                </c:pt>
                <c:pt idx="15">
                  <c:v>-0.3129577455</c:v>
                </c:pt>
                <c:pt idx="16">
                  <c:v>-0.3129577455</c:v>
                </c:pt>
                <c:pt idx="17">
                  <c:v>-0.3129577455</c:v>
                </c:pt>
                <c:pt idx="18">
                  <c:v>-0.3129577455</c:v>
                </c:pt>
                <c:pt idx="19">
                  <c:v>-0.3129577455</c:v>
                </c:pt>
                <c:pt idx="20">
                  <c:v>-0.3129577455</c:v>
                </c:pt>
                <c:pt idx="21">
                  <c:v>-0.3129577455</c:v>
                </c:pt>
                <c:pt idx="22">
                  <c:v>-0.3129577455</c:v>
                </c:pt>
                <c:pt idx="23">
                  <c:v>-0.3129577455</c:v>
                </c:pt>
                <c:pt idx="24">
                  <c:v>-0.3129577455</c:v>
                </c:pt>
                <c:pt idx="25">
                  <c:v>-0.3129577455</c:v>
                </c:pt>
                <c:pt idx="26">
                  <c:v>-0.3129577455</c:v>
                </c:pt>
                <c:pt idx="27">
                  <c:v>-0.3129577455</c:v>
                </c:pt>
                <c:pt idx="28">
                  <c:v>-0.3129577455</c:v>
                </c:pt>
              </c:numCache>
            </c:numRef>
          </c:val>
          <c:extLst>
            <c:ext xmlns:c16="http://schemas.microsoft.com/office/drawing/2014/chart" uri="{C3380CC4-5D6E-409C-BE32-E72D297353CC}">
              <c16:uniqueId val="{00000001-7C4C-4568-9C5D-AD43782EF51D}"/>
            </c:ext>
          </c:extLst>
        </c:ser>
        <c:dLbls>
          <c:showLegendKey val="0"/>
          <c:showVal val="0"/>
          <c:showCatName val="0"/>
          <c:showSerName val="0"/>
          <c:showPercent val="0"/>
          <c:showBubbleSize val="0"/>
        </c:dLbls>
        <c:axId val="24642304"/>
        <c:axId val="1815403936"/>
      </c:areaChart>
      <c:areaChart>
        <c:grouping val="stacked"/>
        <c:varyColors val="0"/>
        <c:ser>
          <c:idx val="5"/>
          <c:order val="5"/>
          <c:tx>
            <c:strRef>
              <c:f>'Figure 4.10'!$M$7</c:f>
              <c:strCache>
                <c:ptCount val="1"/>
                <c:pt idx="0">
                  <c:v>Support</c:v>
                </c:pt>
              </c:strCache>
            </c:strRef>
          </c:tx>
          <c:spPr>
            <a:noFill/>
            <a:ln w="25400">
              <a:noFill/>
            </a:ln>
            <a:effectLst/>
          </c:spPr>
          <c:val>
            <c:numRef>
              <c:f>'Figure 4.10'!$N$7:$AP$7</c:f>
              <c:numCache>
                <c:formatCode>0.00</c:formatCode>
                <c:ptCount val="29"/>
                <c:pt idx="0">
                  <c:v>1.3463409699999997</c:v>
                </c:pt>
                <c:pt idx="1">
                  <c:v>1.2896386288651818</c:v>
                </c:pt>
                <c:pt idx="2">
                  <c:v>1.285229804944797</c:v>
                </c:pt>
                <c:pt idx="3">
                  <c:v>1.2724218639183109</c:v>
                </c:pt>
                <c:pt idx="4">
                  <c:v>1.2618806952207891</c:v>
                </c:pt>
                <c:pt idx="5">
                  <c:v>1.251744086138461</c:v>
                </c:pt>
                <c:pt idx="6">
                  <c:v>1.2411693963480315</c:v>
                </c:pt>
                <c:pt idx="7">
                  <c:v>1.2306392962556381</c:v>
                </c:pt>
                <c:pt idx="8">
                  <c:v>1.2199470904939294</c:v>
                </c:pt>
                <c:pt idx="9">
                  <c:v>1.2027361305492199</c:v>
                </c:pt>
                <c:pt idx="10">
                  <c:v>1.1860260559438269</c:v>
                </c:pt>
                <c:pt idx="11">
                  <c:v>1.1694358734726402</c:v>
                </c:pt>
                <c:pt idx="12">
                  <c:v>1.1527575064440527</c:v>
                </c:pt>
                <c:pt idx="13">
                  <c:v>1.13647249692936</c:v>
                </c:pt>
                <c:pt idx="14">
                  <c:v>1.1268846176406471</c:v>
                </c:pt>
                <c:pt idx="15">
                  <c:v>1.1179143371253111</c:v>
                </c:pt>
                <c:pt idx="16">
                  <c:v>1.1089558256574754</c:v>
                </c:pt>
                <c:pt idx="17">
                  <c:v>1.1003145624815507</c:v>
                </c:pt>
                <c:pt idx="18">
                  <c:v>1.0917824007929238</c:v>
                </c:pt>
                <c:pt idx="19">
                  <c:v>1.0856848177680611</c:v>
                </c:pt>
                <c:pt idx="20">
                  <c:v>1.0797283963240476</c:v>
                </c:pt>
                <c:pt idx="21">
                  <c:v>1.0739293073058518</c:v>
                </c:pt>
                <c:pt idx="22">
                  <c:v>1.0681009092735219</c:v>
                </c:pt>
                <c:pt idx="23">
                  <c:v>1.0627115905205509</c:v>
                </c:pt>
                <c:pt idx="24">
                  <c:v>1.0573706157188467</c:v>
                </c:pt>
                <c:pt idx="25">
                  <c:v>1.0521183176092876</c:v>
                </c:pt>
                <c:pt idx="26">
                  <c:v>1.0469088387920429</c:v>
                </c:pt>
                <c:pt idx="27">
                  <c:v>1.0426768030132034</c:v>
                </c:pt>
                <c:pt idx="28">
                  <c:v>1.037293039816612</c:v>
                </c:pt>
              </c:numCache>
            </c:numRef>
          </c:val>
          <c:extLst>
            <c:ext xmlns:c16="http://schemas.microsoft.com/office/drawing/2014/chart" uri="{C3380CC4-5D6E-409C-BE32-E72D297353CC}">
              <c16:uniqueId val="{00000002-7C4C-4568-9C5D-AD43782EF51D}"/>
            </c:ext>
          </c:extLst>
        </c:ser>
        <c:ser>
          <c:idx val="6"/>
          <c:order val="6"/>
          <c:tx>
            <c:strRef>
              <c:f>'Figure 4.10'!$M$8</c:f>
              <c:strCache>
                <c:ptCount val="1"/>
                <c:pt idx="0">
                  <c:v>Scenario range</c:v>
                </c:pt>
              </c:strCache>
            </c:strRef>
          </c:tx>
          <c:spPr>
            <a:solidFill>
              <a:srgbClr val="5BC4BE">
                <a:alpha val="40000"/>
              </a:srgbClr>
            </a:solidFill>
            <a:ln w="12700">
              <a:solidFill>
                <a:srgbClr val="5BC4BE"/>
              </a:solidFill>
              <a:prstDash val="sysDot"/>
            </a:ln>
            <a:effectLst/>
          </c:spPr>
          <c:val>
            <c:numRef>
              <c:f>'Figure 4.10'!$N$8:$AP$8</c:f>
              <c:numCache>
                <c:formatCode>0.00</c:formatCode>
                <c:ptCount val="29"/>
                <c:pt idx="0">
                  <c:v>0</c:v>
                </c:pt>
                <c:pt idx="1">
                  <c:v>-5.2300043599853296E-3</c:v>
                </c:pt>
                <c:pt idx="2">
                  <c:v>-1.7356946406419826E-2</c:v>
                </c:pt>
                <c:pt idx="3">
                  <c:v>-2.9378715293744362E-2</c:v>
                </c:pt>
                <c:pt idx="4">
                  <c:v>-4.1227362082904451E-2</c:v>
                </c:pt>
                <c:pt idx="5">
                  <c:v>-5.0882832200793926E-2</c:v>
                </c:pt>
                <c:pt idx="6">
                  <c:v>-5.9919972063898763E-2</c:v>
                </c:pt>
                <c:pt idx="7">
                  <c:v>-6.8276796310591692E-2</c:v>
                </c:pt>
                <c:pt idx="8">
                  <c:v>-7.641669842309784E-2</c:v>
                </c:pt>
                <c:pt idx="9">
                  <c:v>-8.3356458984870985E-2</c:v>
                </c:pt>
                <c:pt idx="10">
                  <c:v>-9.0355461846899132E-2</c:v>
                </c:pt>
                <c:pt idx="11">
                  <c:v>-9.7407216227963112E-2</c:v>
                </c:pt>
                <c:pt idx="12">
                  <c:v>-0.10445844581532526</c:v>
                </c:pt>
                <c:pt idx="13">
                  <c:v>-0.11144896469788379</c:v>
                </c:pt>
                <c:pt idx="14">
                  <c:v>-0.12620240463414034</c:v>
                </c:pt>
                <c:pt idx="15">
                  <c:v>-0.14067467429890512</c:v>
                </c:pt>
                <c:pt idx="16">
                  <c:v>-0.15476625190100546</c:v>
                </c:pt>
                <c:pt idx="17">
                  <c:v>-0.16853557493477489</c:v>
                </c:pt>
                <c:pt idx="18">
                  <c:v>-0.18194495186967874</c:v>
                </c:pt>
                <c:pt idx="19">
                  <c:v>-0.1968837066419058</c:v>
                </c:pt>
                <c:pt idx="20">
                  <c:v>-0.21137193062890003</c:v>
                </c:pt>
                <c:pt idx="21">
                  <c:v>-0.22554481535971616</c:v>
                </c:pt>
                <c:pt idx="22">
                  <c:v>-0.2393353351045634</c:v>
                </c:pt>
                <c:pt idx="23">
                  <c:v>-0.25278293950741937</c:v>
                </c:pt>
                <c:pt idx="24">
                  <c:v>-0.26559087319686603</c:v>
                </c:pt>
                <c:pt idx="25">
                  <c:v>-0.2780871064946222</c:v>
                </c:pt>
                <c:pt idx="26">
                  <c:v>-0.29031769229419213</c:v>
                </c:pt>
                <c:pt idx="27">
                  <c:v>-0.30240654693883184</c:v>
                </c:pt>
                <c:pt idx="28">
                  <c:v>-0.3140611050894907</c:v>
                </c:pt>
              </c:numCache>
            </c:numRef>
          </c:val>
          <c:extLst>
            <c:ext xmlns:c16="http://schemas.microsoft.com/office/drawing/2014/chart" uri="{C3380CC4-5D6E-409C-BE32-E72D297353CC}">
              <c16:uniqueId val="{00000003-7C4C-4568-9C5D-AD43782EF51D}"/>
            </c:ext>
          </c:extLst>
        </c:ser>
        <c:dLbls>
          <c:showLegendKey val="0"/>
          <c:showVal val="0"/>
          <c:showCatName val="0"/>
          <c:showSerName val="0"/>
          <c:showPercent val="0"/>
          <c:showBubbleSize val="0"/>
        </c:dLbls>
        <c:axId val="1840094128"/>
        <c:axId val="1420234688"/>
      </c:areaChart>
      <c:barChart>
        <c:barDir val="col"/>
        <c:grouping val="clustered"/>
        <c:varyColors val="0"/>
        <c:ser>
          <c:idx val="3"/>
          <c:order val="2"/>
          <c:tx>
            <c:strRef>
              <c:f>'Figure 4.10'!$M$9</c:f>
              <c:strCache>
                <c:ptCount val="1"/>
                <c:pt idx="0">
                  <c:v>EB4 period</c:v>
                </c:pt>
              </c:strCache>
            </c:strRef>
          </c:tx>
          <c:spPr>
            <a:solidFill>
              <a:srgbClr val="FAA74A">
                <a:lumMod val="60000"/>
                <a:lumOff val="40000"/>
                <a:alpha val="35000"/>
              </a:srgbClr>
            </a:solidFill>
            <a:ln>
              <a:noFill/>
            </a:ln>
            <a:effectLst/>
          </c:spPr>
          <c:invertIfNegative val="0"/>
          <c:cat>
            <c:numRef>
              <c:f>'Figure 4.10'!$N$4:$AP$4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4.10'!$N$9:$AP$9</c:f>
              <c:numCache>
                <c:formatCode>0.00</c:formatCode>
                <c:ptCount val="29"/>
                <c:pt idx="14">
                  <c:v>1.4</c:v>
                </c:pt>
                <c:pt idx="15">
                  <c:v>1.4</c:v>
                </c:pt>
                <c:pt idx="16">
                  <c:v>1.4</c:v>
                </c:pt>
                <c:pt idx="17">
                  <c:v>1.4</c:v>
                </c:pt>
                <c:pt idx="18">
                  <c:v>1.4</c:v>
                </c:pt>
              </c:numCache>
            </c:numRef>
          </c:val>
          <c:extLst>
            <c:ext xmlns:c16="http://schemas.microsoft.com/office/drawing/2014/chart" uri="{C3380CC4-5D6E-409C-BE32-E72D297353CC}">
              <c16:uniqueId val="{00000004-7C4C-4568-9C5D-AD43782EF51D}"/>
            </c:ext>
          </c:extLst>
        </c:ser>
        <c:dLbls>
          <c:showLegendKey val="0"/>
          <c:showVal val="0"/>
          <c:showCatName val="0"/>
          <c:showSerName val="0"/>
          <c:showPercent val="0"/>
          <c:showBubbleSize val="0"/>
        </c:dLbls>
        <c:gapWidth val="0"/>
        <c:axId val="1840094128"/>
        <c:axId val="1420234688"/>
      </c:barChart>
      <c:lineChart>
        <c:grouping val="standard"/>
        <c:varyColors val="0"/>
        <c:ser>
          <c:idx val="0"/>
          <c:order val="0"/>
          <c:tx>
            <c:strRef>
              <c:f>'Figure 4.10'!$M$5</c:f>
              <c:strCache>
                <c:ptCount val="1"/>
                <c:pt idx="0">
                  <c:v>Reference scenario</c:v>
                </c:pt>
              </c:strCache>
            </c:strRef>
          </c:tx>
          <c:spPr>
            <a:ln w="25400" cap="rnd">
              <a:solidFill>
                <a:srgbClr val="003A5D"/>
              </a:solidFill>
              <a:round/>
            </a:ln>
            <a:effectLst/>
          </c:spPr>
          <c:marker>
            <c:symbol val="none"/>
          </c:marker>
          <c:cat>
            <c:numRef>
              <c:f>'Figure 4.10'!$N$4:$AP$4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4.10'!$N$5:$AP$5</c:f>
              <c:numCache>
                <c:formatCode>0.00</c:formatCode>
                <c:ptCount val="29"/>
                <c:pt idx="0">
                  <c:v>1.3463409699999997</c:v>
                </c:pt>
                <c:pt idx="1">
                  <c:v>1.2887826255504073</c:v>
                </c:pt>
                <c:pt idx="2">
                  <c:v>1.2722329964629311</c:v>
                </c:pt>
                <c:pt idx="3">
                  <c:v>1.2590950875071951</c:v>
                </c:pt>
                <c:pt idx="4">
                  <c:v>1.2465853111814156</c:v>
                </c:pt>
                <c:pt idx="5">
                  <c:v>1.2403937140114483</c:v>
                </c:pt>
                <c:pt idx="6">
                  <c:v>1.2361420178705884</c:v>
                </c:pt>
                <c:pt idx="7">
                  <c:v>1.2322489448732499</c:v>
                </c:pt>
                <c:pt idx="8">
                  <c:v>1.2283728545470638</c:v>
                </c:pt>
                <c:pt idx="9">
                  <c:v>1.2233894885937109</c:v>
                </c:pt>
                <c:pt idx="10">
                  <c:v>1.2198826539023504</c:v>
                </c:pt>
                <c:pt idx="11">
                  <c:v>1.2162007568663931</c:v>
                </c:pt>
                <c:pt idx="12">
                  <c:v>1.2131836782320189</c:v>
                </c:pt>
                <c:pt idx="13">
                  <c:v>1.2111571595632873</c:v>
                </c:pt>
                <c:pt idx="14">
                  <c:v>1.1985207473048707</c:v>
                </c:pt>
                <c:pt idx="15">
                  <c:v>1.1860657367793555</c:v>
                </c:pt>
                <c:pt idx="16">
                  <c:v>1.1743782508338712</c:v>
                </c:pt>
                <c:pt idx="17">
                  <c:v>1.1623184749926083</c:v>
                </c:pt>
                <c:pt idx="18">
                  <c:v>1.1506016130195469</c:v>
                </c:pt>
                <c:pt idx="19">
                  <c:v>1.1387129313262381</c:v>
                </c:pt>
                <c:pt idx="20">
                  <c:v>1.1275068738827598</c:v>
                </c:pt>
                <c:pt idx="21">
                  <c:v>1.1159523182161424</c:v>
                </c:pt>
                <c:pt idx="22">
                  <c:v>1.1047595448195495</c:v>
                </c:pt>
                <c:pt idx="23">
                  <c:v>1.0936438008067408</c:v>
                </c:pt>
                <c:pt idx="24">
                  <c:v>1.0827839166450073</c:v>
                </c:pt>
                <c:pt idx="25">
                  <c:v>1.0717353762715398</c:v>
                </c:pt>
                <c:pt idx="26">
                  <c:v>1.0607326245986737</c:v>
                </c:pt>
                <c:pt idx="27">
                  <c:v>1.0502215723241497</c:v>
                </c:pt>
                <c:pt idx="28">
                  <c:v>1.0394313141145972</c:v>
                </c:pt>
              </c:numCache>
            </c:numRef>
          </c:val>
          <c:smooth val="0"/>
          <c:extLst>
            <c:ext xmlns:c16="http://schemas.microsoft.com/office/drawing/2014/chart" uri="{C3380CC4-5D6E-409C-BE32-E72D297353CC}">
              <c16:uniqueId val="{00000005-7C4C-4568-9C5D-AD43782EF51D}"/>
            </c:ext>
          </c:extLst>
        </c:ser>
        <c:ser>
          <c:idx val="1"/>
          <c:order val="1"/>
          <c:tx>
            <c:strRef>
              <c:f>'Figure 4.10'!$M$6</c:f>
              <c:strCache>
                <c:ptCount val="1"/>
                <c:pt idx="0">
                  <c:v>EB4 demonstration path</c:v>
                </c:pt>
              </c:strCache>
            </c:strRef>
          </c:tx>
          <c:spPr>
            <a:ln w="25400" cap="rnd">
              <a:solidFill>
                <a:srgbClr val="9E76B4"/>
              </a:solidFill>
              <a:round/>
            </a:ln>
            <a:effectLst/>
          </c:spPr>
          <c:marker>
            <c:symbol val="none"/>
          </c:marker>
          <c:cat>
            <c:numRef>
              <c:f>'Figure 4.10'!$N$4:$AP$4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4.10'!$N$6:$AP$6</c:f>
              <c:numCache>
                <c:formatCode>0.00</c:formatCode>
                <c:ptCount val="29"/>
                <c:pt idx="0">
                  <c:v>1.3463409699999997</c:v>
                </c:pt>
                <c:pt idx="1">
                  <c:v>1.2873623417337643</c:v>
                </c:pt>
                <c:pt idx="2">
                  <c:v>1.2789955493865028</c:v>
                </c:pt>
                <c:pt idx="3">
                  <c:v>1.2643320528615047</c:v>
                </c:pt>
                <c:pt idx="4">
                  <c:v>1.2519018364819525</c:v>
                </c:pt>
                <c:pt idx="5">
                  <c:v>1.2399312017897499</c:v>
                </c:pt>
                <c:pt idx="6">
                  <c:v>1.227112327885632</c:v>
                </c:pt>
                <c:pt idx="7">
                  <c:v>1.214280997548862</c:v>
                </c:pt>
                <c:pt idx="8">
                  <c:v>1.2012674006912774</c:v>
                </c:pt>
                <c:pt idx="9">
                  <c:v>1.1818806136205746</c:v>
                </c:pt>
                <c:pt idx="10">
                  <c:v>1.1628258659843786</c:v>
                </c:pt>
                <c:pt idx="11">
                  <c:v>1.1446733159265197</c:v>
                </c:pt>
                <c:pt idx="12">
                  <c:v>1.1259113436575332</c:v>
                </c:pt>
                <c:pt idx="13">
                  <c:v>1.1080596288053386</c:v>
                </c:pt>
                <c:pt idx="14">
                  <c:v>1.0863231478580466</c:v>
                </c:pt>
                <c:pt idx="15">
                  <c:v>1.0651510144069904</c:v>
                </c:pt>
                <c:pt idx="16">
                  <c:v>1.044593466617622</c:v>
                </c:pt>
                <c:pt idx="17">
                  <c:v>1.0246077934577047</c:v>
                </c:pt>
                <c:pt idx="18">
                  <c:v>1.0050244759213596</c:v>
                </c:pt>
                <c:pt idx="19">
                  <c:v>0.9871704233531976</c:v>
                </c:pt>
                <c:pt idx="20">
                  <c:v>0.96952193809428433</c:v>
                </c:pt>
                <c:pt idx="21">
                  <c:v>0.9524397726945083</c:v>
                </c:pt>
                <c:pt idx="22">
                  <c:v>0.93555057621409043</c:v>
                </c:pt>
                <c:pt idx="23">
                  <c:v>0.91911474405422955</c:v>
                </c:pt>
                <c:pt idx="24">
                  <c:v>0.90351315890556805</c:v>
                </c:pt>
                <c:pt idx="25">
                  <c:v>0.8881561269674797</c:v>
                </c:pt>
                <c:pt idx="26">
                  <c:v>0.87305278930941799</c:v>
                </c:pt>
                <c:pt idx="27">
                  <c:v>0.85897278423038281</c:v>
                </c:pt>
                <c:pt idx="28">
                  <c:v>0.84411503104652552</c:v>
                </c:pt>
              </c:numCache>
            </c:numRef>
          </c:val>
          <c:smooth val="0"/>
          <c:extLst>
            <c:ext xmlns:c16="http://schemas.microsoft.com/office/drawing/2014/chart" uri="{C3380CC4-5D6E-409C-BE32-E72D297353CC}">
              <c16:uniqueId val="{00000006-7C4C-4568-9C5D-AD43782EF51D}"/>
            </c:ext>
          </c:extLst>
        </c:ser>
        <c:ser>
          <c:idx val="7"/>
          <c:order val="7"/>
          <c:tx>
            <c:strRef>
              <c:f>'Figure 4.10'!$M$12</c:f>
              <c:strCache>
                <c:ptCount val="1"/>
                <c:pt idx="0">
                  <c:v>Target range midpoint</c:v>
                </c:pt>
              </c:strCache>
            </c:strRef>
          </c:tx>
          <c:spPr>
            <a:ln w="19050" cap="rnd">
              <a:solidFill>
                <a:srgbClr val="A6C0CB"/>
              </a:solidFill>
              <a:prstDash val="sysDash"/>
              <a:round/>
            </a:ln>
            <a:effectLst/>
          </c:spPr>
          <c:marker>
            <c:symbol val="none"/>
          </c:marker>
          <c:cat>
            <c:numRef>
              <c:f>'Figure 4.10'!$N$4:$AP$4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4.10'!$N$12:$AP$12</c:f>
              <c:numCache>
                <c:formatCode>0.00</c:formatCode>
                <c:ptCount val="29"/>
                <c:pt idx="0">
                  <c:v>0.87764237324999994</c:v>
                </c:pt>
                <c:pt idx="1">
                  <c:v>0.87764237324999994</c:v>
                </c:pt>
                <c:pt idx="2">
                  <c:v>0.87764237324999994</c:v>
                </c:pt>
                <c:pt idx="3">
                  <c:v>0.87764237324999994</c:v>
                </c:pt>
                <c:pt idx="4">
                  <c:v>0.87764237324999994</c:v>
                </c:pt>
                <c:pt idx="5">
                  <c:v>0.87764237324999994</c:v>
                </c:pt>
                <c:pt idx="6">
                  <c:v>0.87764237324999994</c:v>
                </c:pt>
                <c:pt idx="7">
                  <c:v>0.87764237324999994</c:v>
                </c:pt>
                <c:pt idx="8">
                  <c:v>0.87764237324999994</c:v>
                </c:pt>
                <c:pt idx="9">
                  <c:v>0.87764237324999994</c:v>
                </c:pt>
                <c:pt idx="10">
                  <c:v>0.87764237324999994</c:v>
                </c:pt>
                <c:pt idx="11">
                  <c:v>0.87764237324999994</c:v>
                </c:pt>
                <c:pt idx="12">
                  <c:v>0.87764237324999994</c:v>
                </c:pt>
                <c:pt idx="13">
                  <c:v>0.87764237324999994</c:v>
                </c:pt>
                <c:pt idx="14">
                  <c:v>0.87764237324999994</c:v>
                </c:pt>
                <c:pt idx="15">
                  <c:v>0.87764237324999994</c:v>
                </c:pt>
                <c:pt idx="16">
                  <c:v>0.87764237324999994</c:v>
                </c:pt>
                <c:pt idx="17">
                  <c:v>0.87764237324999994</c:v>
                </c:pt>
                <c:pt idx="18">
                  <c:v>0.87764237324999994</c:v>
                </c:pt>
                <c:pt idx="19">
                  <c:v>0.87764237324999994</c:v>
                </c:pt>
                <c:pt idx="20">
                  <c:v>0.87764237324999994</c:v>
                </c:pt>
                <c:pt idx="21">
                  <c:v>0.87764237324999994</c:v>
                </c:pt>
                <c:pt idx="22">
                  <c:v>0.87764237324999994</c:v>
                </c:pt>
                <c:pt idx="23">
                  <c:v>0.87764237324999994</c:v>
                </c:pt>
                <c:pt idx="24">
                  <c:v>0.87764237324999994</c:v>
                </c:pt>
                <c:pt idx="25">
                  <c:v>0.87764237324999994</c:v>
                </c:pt>
                <c:pt idx="26">
                  <c:v>0.87764237324999994</c:v>
                </c:pt>
                <c:pt idx="27">
                  <c:v>0.87764237324999994</c:v>
                </c:pt>
                <c:pt idx="28">
                  <c:v>0.87764237324999994</c:v>
                </c:pt>
              </c:numCache>
            </c:numRef>
          </c:val>
          <c:smooth val="0"/>
          <c:extLst>
            <c:ext xmlns:c16="http://schemas.microsoft.com/office/drawing/2014/chart" uri="{C3380CC4-5D6E-409C-BE32-E72D297353CC}">
              <c16:uniqueId val="{00000007-7C4C-4568-9C5D-AD43782EF51D}"/>
            </c:ext>
          </c:extLst>
        </c:ser>
        <c:dLbls>
          <c:showLegendKey val="0"/>
          <c:showVal val="0"/>
          <c:showCatName val="0"/>
          <c:showSerName val="0"/>
          <c:showPercent val="0"/>
          <c:showBubbleSize val="0"/>
        </c:dLbls>
        <c:marker val="1"/>
        <c:smooth val="0"/>
        <c:axId val="24642304"/>
        <c:axId val="1815403936"/>
      </c:lineChart>
      <c:catAx>
        <c:axId val="24642304"/>
        <c:scaling>
          <c:orientation val="minMax"/>
        </c:scaling>
        <c:delete val="0"/>
        <c:axPos val="b"/>
        <c:numFmt formatCode="0" sourceLinked="1"/>
        <c:majorTickMark val="none"/>
        <c:minorTickMark val="none"/>
        <c:tickLblPos val="nextTo"/>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1815403936"/>
        <c:crosses val="autoZero"/>
        <c:auto val="1"/>
        <c:lblAlgn val="ctr"/>
        <c:lblOffset val="100"/>
        <c:noMultiLvlLbl val="0"/>
      </c:catAx>
      <c:valAx>
        <c:axId val="1815403936"/>
        <c:scaling>
          <c:orientation val="minMax"/>
          <c:max val="1.4"/>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r>
                  <a:rPr lang="en-US" b="1"/>
                  <a:t>Biogenic methane emissions, MtCH</a:t>
                </a:r>
                <a:r>
                  <a:rPr lang="en-US" b="1" baseline="-25000"/>
                  <a:t>4</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24642304"/>
        <c:crosses val="autoZero"/>
        <c:crossBetween val="between"/>
      </c:valAx>
      <c:valAx>
        <c:axId val="1420234688"/>
        <c:scaling>
          <c:orientation val="minMax"/>
          <c:max val="1.4"/>
        </c:scaling>
        <c:delete val="1"/>
        <c:axPos val="r"/>
        <c:numFmt formatCode="0.00" sourceLinked="1"/>
        <c:majorTickMark val="out"/>
        <c:minorTickMark val="none"/>
        <c:tickLblPos val="nextTo"/>
        <c:crossAx val="1840094128"/>
        <c:crosses val="max"/>
        <c:crossBetween val="between"/>
      </c:valAx>
      <c:catAx>
        <c:axId val="1840094128"/>
        <c:scaling>
          <c:orientation val="minMax"/>
        </c:scaling>
        <c:delete val="1"/>
        <c:axPos val="b"/>
        <c:numFmt formatCode="0" sourceLinked="1"/>
        <c:majorTickMark val="out"/>
        <c:minorTickMark val="none"/>
        <c:tickLblPos val="nextTo"/>
        <c:crossAx val="1420234688"/>
        <c:crosses val="autoZero"/>
        <c:auto val="1"/>
        <c:lblAlgn val="ctr"/>
        <c:lblOffset val="100"/>
        <c:noMultiLvlLbl val="0"/>
      </c:catAx>
      <c:spPr>
        <a:noFill/>
        <a:ln>
          <a:noFill/>
        </a:ln>
        <a:effectLst/>
      </c:spPr>
    </c:plotArea>
    <c:legend>
      <c:legendPos val="b"/>
      <c:legendEntry>
        <c:idx val="0"/>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3A5D"/>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stacked"/>
        <c:varyColors val="0"/>
        <c:ser>
          <c:idx val="0"/>
          <c:order val="0"/>
          <c:tx>
            <c:strRef>
              <c:f>'Figure 4.11'!$M$5</c:f>
              <c:strCache>
                <c:ptCount val="1"/>
                <c:pt idx="0">
                  <c:v>Transport</c:v>
                </c:pt>
              </c:strCache>
            </c:strRef>
          </c:tx>
          <c:spPr>
            <a:solidFill>
              <a:srgbClr val="00ACD3"/>
            </a:solidFill>
            <a:ln w="25400">
              <a:noFill/>
            </a:ln>
            <a:effectLst/>
          </c:spPr>
          <c:cat>
            <c:numRef>
              <c:f>'Figure 4.11'!$N$4:$AP$4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4.11'!$N$5:$AP$5</c:f>
              <c:numCache>
                <c:formatCode>0</c:formatCode>
                <c:ptCount val="29"/>
                <c:pt idx="0">
                  <c:v>13.684428618948971</c:v>
                </c:pt>
                <c:pt idx="1">
                  <c:v>14.31097567081113</c:v>
                </c:pt>
                <c:pt idx="2">
                  <c:v>14.217965970957936</c:v>
                </c:pt>
                <c:pt idx="3">
                  <c:v>14.020306456946358</c:v>
                </c:pt>
                <c:pt idx="4">
                  <c:v>13.794178708703281</c:v>
                </c:pt>
                <c:pt idx="5">
                  <c:v>13.485428875579812</c:v>
                </c:pt>
                <c:pt idx="6">
                  <c:v>13.077780408144585</c:v>
                </c:pt>
                <c:pt idx="7">
                  <c:v>12.631212217228603</c:v>
                </c:pt>
                <c:pt idx="8">
                  <c:v>12.134851144957208</c:v>
                </c:pt>
                <c:pt idx="9">
                  <c:v>11.489949644575409</c:v>
                </c:pt>
                <c:pt idx="10">
                  <c:v>10.86358298477457</c:v>
                </c:pt>
                <c:pt idx="11">
                  <c:v>10.185842186910801</c:v>
                </c:pt>
                <c:pt idx="12">
                  <c:v>9.4447653816769179</c:v>
                </c:pt>
                <c:pt idx="13">
                  <c:v>8.7064013601727623</c:v>
                </c:pt>
                <c:pt idx="14">
                  <c:v>7.9908899186622788</c:v>
                </c:pt>
                <c:pt idx="15">
                  <c:v>7.3213127383607377</c:v>
                </c:pt>
                <c:pt idx="16">
                  <c:v>6.6931792989168164</c:v>
                </c:pt>
                <c:pt idx="17">
                  <c:v>6.0339916073661906</c:v>
                </c:pt>
                <c:pt idx="18">
                  <c:v>5.4833067093555865</c:v>
                </c:pt>
                <c:pt idx="19">
                  <c:v>4.9999578954081878</c:v>
                </c:pt>
                <c:pt idx="20">
                  <c:v>4.5366570627997724</c:v>
                </c:pt>
                <c:pt idx="21">
                  <c:v>4.0613975649741603</c:v>
                </c:pt>
                <c:pt idx="22">
                  <c:v>3.7235646109333147</c:v>
                </c:pt>
                <c:pt idx="23">
                  <c:v>3.3571008288671633</c:v>
                </c:pt>
                <c:pt idx="24">
                  <c:v>3.0418370919258111</c:v>
                </c:pt>
                <c:pt idx="25">
                  <c:v>2.8190897124681982</c:v>
                </c:pt>
                <c:pt idx="26">
                  <c:v>2.5635527800097524</c:v>
                </c:pt>
                <c:pt idx="27">
                  <c:v>2.3416445830742156</c:v>
                </c:pt>
                <c:pt idx="28">
                  <c:v>2.2055004803643796</c:v>
                </c:pt>
              </c:numCache>
            </c:numRef>
          </c:val>
          <c:extLst>
            <c:ext xmlns:c16="http://schemas.microsoft.com/office/drawing/2014/chart" uri="{C3380CC4-5D6E-409C-BE32-E72D297353CC}">
              <c16:uniqueId val="{00000000-0A55-436B-9578-0F57815B4591}"/>
            </c:ext>
          </c:extLst>
        </c:ser>
        <c:ser>
          <c:idx val="1"/>
          <c:order val="1"/>
          <c:tx>
            <c:strRef>
              <c:f>'Figure 4.11'!$M$6</c:f>
              <c:strCache>
                <c:ptCount val="1"/>
                <c:pt idx="0">
                  <c:v>Energy</c:v>
                </c:pt>
              </c:strCache>
            </c:strRef>
          </c:tx>
          <c:spPr>
            <a:solidFill>
              <a:srgbClr val="EF4D7F"/>
            </a:solidFill>
            <a:ln w="25400">
              <a:noFill/>
            </a:ln>
            <a:effectLst/>
          </c:spPr>
          <c:cat>
            <c:numRef>
              <c:f>'Figure 4.11'!$N$4:$AP$4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4.11'!$N$6:$AP$6</c:f>
              <c:numCache>
                <c:formatCode>0</c:formatCode>
                <c:ptCount val="29"/>
                <c:pt idx="0">
                  <c:v>15.031679670574336</c:v>
                </c:pt>
                <c:pt idx="1">
                  <c:v>16.646734166924258</c:v>
                </c:pt>
                <c:pt idx="2">
                  <c:v>16.125274541917655</c:v>
                </c:pt>
                <c:pt idx="3">
                  <c:v>15.434109498726277</c:v>
                </c:pt>
                <c:pt idx="4">
                  <c:v>13.560688768117233</c:v>
                </c:pt>
                <c:pt idx="5">
                  <c:v>12.144608559684348</c:v>
                </c:pt>
                <c:pt idx="6">
                  <c:v>11.668936670685754</c:v>
                </c:pt>
                <c:pt idx="7">
                  <c:v>11.352890445176158</c:v>
                </c:pt>
                <c:pt idx="8">
                  <c:v>9.9364148663216589</c:v>
                </c:pt>
                <c:pt idx="9">
                  <c:v>9.3824922070017784</c:v>
                </c:pt>
                <c:pt idx="10">
                  <c:v>8.9239990965649412</c:v>
                </c:pt>
                <c:pt idx="11">
                  <c:v>8.5917437011222386</c:v>
                </c:pt>
                <c:pt idx="12">
                  <c:v>8.2396760956646364</c:v>
                </c:pt>
                <c:pt idx="13">
                  <c:v>7.8651863016407022</c:v>
                </c:pt>
                <c:pt idx="14">
                  <c:v>7.4930244074918075</c:v>
                </c:pt>
                <c:pt idx="15">
                  <c:v>7.1136582780639745</c:v>
                </c:pt>
                <c:pt idx="16">
                  <c:v>7.0212617983671812</c:v>
                </c:pt>
                <c:pt idx="17">
                  <c:v>6.6964003424586416</c:v>
                </c:pt>
                <c:pt idx="18">
                  <c:v>6.6118824541089394</c:v>
                </c:pt>
                <c:pt idx="19">
                  <c:v>6.4392218226959335</c:v>
                </c:pt>
                <c:pt idx="20">
                  <c:v>6.2264538684967032</c:v>
                </c:pt>
                <c:pt idx="21">
                  <c:v>5.9778618266106909</c:v>
                </c:pt>
                <c:pt idx="22">
                  <c:v>5.704122083181141</c:v>
                </c:pt>
                <c:pt idx="23">
                  <c:v>5.417663661261229</c:v>
                </c:pt>
                <c:pt idx="24">
                  <c:v>5.1585224119475663</c:v>
                </c:pt>
                <c:pt idx="25">
                  <c:v>4.8742544225938964</c:v>
                </c:pt>
                <c:pt idx="26">
                  <c:v>4.5130042409947002</c:v>
                </c:pt>
                <c:pt idx="27">
                  <c:v>4.1808602989927</c:v>
                </c:pt>
                <c:pt idx="28">
                  <c:v>3.7994333221600041</c:v>
                </c:pt>
              </c:numCache>
            </c:numRef>
          </c:val>
          <c:extLst>
            <c:ext xmlns:c16="http://schemas.microsoft.com/office/drawing/2014/chart" uri="{C3380CC4-5D6E-409C-BE32-E72D297353CC}">
              <c16:uniqueId val="{00000001-0A55-436B-9578-0F57815B4591}"/>
            </c:ext>
          </c:extLst>
        </c:ser>
        <c:ser>
          <c:idx val="2"/>
          <c:order val="2"/>
          <c:tx>
            <c:strRef>
              <c:f>'Figure 4.11'!$M$7</c:f>
              <c:strCache>
                <c:ptCount val="1"/>
                <c:pt idx="0">
                  <c:v>IPPU</c:v>
                </c:pt>
              </c:strCache>
            </c:strRef>
          </c:tx>
          <c:spPr>
            <a:solidFill>
              <a:srgbClr val="003A5D"/>
            </a:solidFill>
            <a:ln w="25400">
              <a:noFill/>
            </a:ln>
            <a:effectLst/>
          </c:spPr>
          <c:cat>
            <c:numRef>
              <c:f>'Figure 4.11'!$N$4:$AP$4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4.11'!$N$7:$AP$7</c:f>
              <c:numCache>
                <c:formatCode>0</c:formatCode>
                <c:ptCount val="29"/>
                <c:pt idx="0">
                  <c:v>4.4691560114591535</c:v>
                </c:pt>
                <c:pt idx="1">
                  <c:v>4.312345496546607</c:v>
                </c:pt>
                <c:pt idx="2">
                  <c:v>4.3253955272474522</c:v>
                </c:pt>
                <c:pt idx="3">
                  <c:v>4.2374813466335635</c:v>
                </c:pt>
                <c:pt idx="4">
                  <c:v>4.1652533696475249</c:v>
                </c:pt>
                <c:pt idx="5">
                  <c:v>3.329797025705123</c:v>
                </c:pt>
                <c:pt idx="6">
                  <c:v>3.2970293382631528</c:v>
                </c:pt>
                <c:pt idx="7">
                  <c:v>3.2795155602863737</c:v>
                </c:pt>
                <c:pt idx="8">
                  <c:v>3.1748964919962193</c:v>
                </c:pt>
                <c:pt idx="9">
                  <c:v>3.116661002752477</c:v>
                </c:pt>
                <c:pt idx="10">
                  <c:v>3.0534681169005218</c:v>
                </c:pt>
                <c:pt idx="11">
                  <c:v>3.0474484942477731</c:v>
                </c:pt>
                <c:pt idx="12">
                  <c:v>3.0303566356939728</c:v>
                </c:pt>
                <c:pt idx="13">
                  <c:v>2.9941342632961163</c:v>
                </c:pt>
                <c:pt idx="14">
                  <c:v>2.9750080733190662</c:v>
                </c:pt>
                <c:pt idx="15">
                  <c:v>2.9544202791185641</c:v>
                </c:pt>
                <c:pt idx="16">
                  <c:v>2.919927526423876</c:v>
                </c:pt>
                <c:pt idx="17">
                  <c:v>2.8977590644232074</c:v>
                </c:pt>
                <c:pt idx="18">
                  <c:v>2.8631098126115053</c:v>
                </c:pt>
                <c:pt idx="19">
                  <c:v>2.8665796545172033</c:v>
                </c:pt>
                <c:pt idx="20">
                  <c:v>2.8367352780463584</c:v>
                </c:pt>
                <c:pt idx="21">
                  <c:v>2.8312274874872774</c:v>
                </c:pt>
                <c:pt idx="22">
                  <c:v>2.8031868127659503</c:v>
                </c:pt>
                <c:pt idx="23">
                  <c:v>2.7753379418433255</c:v>
                </c:pt>
                <c:pt idx="24">
                  <c:v>2.7461891313048166</c:v>
                </c:pt>
                <c:pt idx="25">
                  <c:v>2.7205979248602654</c:v>
                </c:pt>
                <c:pt idx="26">
                  <c:v>2.6982893234111689</c:v>
                </c:pt>
                <c:pt idx="27">
                  <c:v>2.6791131117566018</c:v>
                </c:pt>
                <c:pt idx="28">
                  <c:v>2.6610556034393786</c:v>
                </c:pt>
              </c:numCache>
            </c:numRef>
          </c:val>
          <c:extLst>
            <c:ext xmlns:c16="http://schemas.microsoft.com/office/drawing/2014/chart" uri="{C3380CC4-5D6E-409C-BE32-E72D297353CC}">
              <c16:uniqueId val="{00000002-0A55-436B-9578-0F57815B4591}"/>
            </c:ext>
          </c:extLst>
        </c:ser>
        <c:ser>
          <c:idx val="3"/>
          <c:order val="3"/>
          <c:tx>
            <c:strRef>
              <c:f>'Figure 4.11'!$M$8</c:f>
              <c:strCache>
                <c:ptCount val="1"/>
                <c:pt idx="0">
                  <c:v>Agriculture</c:v>
                </c:pt>
              </c:strCache>
            </c:strRef>
          </c:tx>
          <c:spPr>
            <a:solidFill>
              <a:srgbClr val="6AC17B"/>
            </a:solidFill>
            <a:ln w="25400">
              <a:noFill/>
            </a:ln>
            <a:effectLst/>
          </c:spPr>
          <c:cat>
            <c:numRef>
              <c:f>'Figure 4.11'!$N$4:$AP$4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4.11'!$N$8:$AP$8</c:f>
              <c:numCache>
                <c:formatCode>0</c:formatCode>
                <c:ptCount val="29"/>
                <c:pt idx="0">
                  <c:v>7.2738492600000031</c:v>
                </c:pt>
                <c:pt idx="1">
                  <c:v>6.9961703369274471</c:v>
                </c:pt>
                <c:pt idx="2">
                  <c:v>6.9700542434270032</c:v>
                </c:pt>
                <c:pt idx="3">
                  <c:v>6.9158561178772286</c:v>
                </c:pt>
                <c:pt idx="4">
                  <c:v>6.8835305210336299</c:v>
                </c:pt>
                <c:pt idx="5">
                  <c:v>6.8532914749958325</c:v>
                </c:pt>
                <c:pt idx="6">
                  <c:v>6.8196000191409114</c:v>
                </c:pt>
                <c:pt idx="7">
                  <c:v>6.7864638384968092</c:v>
                </c:pt>
                <c:pt idx="8">
                  <c:v>6.7502201301688292</c:v>
                </c:pt>
                <c:pt idx="9">
                  <c:v>6.7005853420212045</c:v>
                </c:pt>
                <c:pt idx="10">
                  <c:v>6.653844454012666</c:v>
                </c:pt>
                <c:pt idx="11">
                  <c:v>6.6094340445838204</c:v>
                </c:pt>
                <c:pt idx="12">
                  <c:v>6.5616109292009064</c:v>
                </c:pt>
                <c:pt idx="13">
                  <c:v>6.5180425222745688</c:v>
                </c:pt>
                <c:pt idx="14">
                  <c:v>6.472221309701534</c:v>
                </c:pt>
                <c:pt idx="15">
                  <c:v>6.4208452452326963</c:v>
                </c:pt>
                <c:pt idx="16">
                  <c:v>6.3697705229374408</c:v>
                </c:pt>
                <c:pt idx="17">
                  <c:v>6.3202017704123064</c:v>
                </c:pt>
                <c:pt idx="18">
                  <c:v>6.2714628314063923</c:v>
                </c:pt>
                <c:pt idx="19">
                  <c:v>6.2199708708739383</c:v>
                </c:pt>
                <c:pt idx="20">
                  <c:v>6.1675028482584491</c:v>
                </c:pt>
                <c:pt idx="21">
                  <c:v>6.1181043861804572</c:v>
                </c:pt>
                <c:pt idx="22">
                  <c:v>6.0688934527656313</c:v>
                </c:pt>
                <c:pt idx="23">
                  <c:v>6.0201147845841732</c:v>
                </c:pt>
                <c:pt idx="24">
                  <c:v>5.9754718537400073</c:v>
                </c:pt>
                <c:pt idx="25">
                  <c:v>5.9316987137289541</c:v>
                </c:pt>
                <c:pt idx="26">
                  <c:v>5.8884671629120344</c:v>
                </c:pt>
                <c:pt idx="27">
                  <c:v>5.8481012000998236</c:v>
                </c:pt>
                <c:pt idx="28">
                  <c:v>5.8044462617650243</c:v>
                </c:pt>
              </c:numCache>
            </c:numRef>
          </c:val>
          <c:extLst>
            <c:ext xmlns:c16="http://schemas.microsoft.com/office/drawing/2014/chart" uri="{C3380CC4-5D6E-409C-BE32-E72D297353CC}">
              <c16:uniqueId val="{00000003-0A55-436B-9578-0F57815B4591}"/>
            </c:ext>
          </c:extLst>
        </c:ser>
        <c:ser>
          <c:idx val="4"/>
          <c:order val="4"/>
          <c:tx>
            <c:strRef>
              <c:f>'Figure 4.11'!$M$9</c:f>
              <c:strCache>
                <c:ptCount val="1"/>
                <c:pt idx="0">
                  <c:v>Waste</c:v>
                </c:pt>
              </c:strCache>
            </c:strRef>
          </c:tx>
          <c:spPr>
            <a:solidFill>
              <a:srgbClr val="9E76B4"/>
            </a:solidFill>
            <a:ln w="25400">
              <a:noFill/>
            </a:ln>
            <a:effectLst/>
          </c:spPr>
          <c:cat>
            <c:numRef>
              <c:f>'Figure 4.11'!$N$4:$AP$4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4.11'!$N$9:$AP$9</c:f>
              <c:numCache>
                <c:formatCode>0</c:formatCode>
                <c:ptCount val="29"/>
                <c:pt idx="0">
                  <c:v>0.23401648999999997</c:v>
                </c:pt>
                <c:pt idx="1">
                  <c:v>0.23525121033292498</c:v>
                </c:pt>
                <c:pt idx="2">
                  <c:v>0.23620391422058265</c:v>
                </c:pt>
                <c:pt idx="3">
                  <c:v>0.23670976292821025</c:v>
                </c:pt>
                <c:pt idx="4">
                  <c:v>0.23707156554639414</c:v>
                </c:pt>
                <c:pt idx="5">
                  <c:v>0.24002803985195215</c:v>
                </c:pt>
                <c:pt idx="6">
                  <c:v>0.24028533592951545</c:v>
                </c:pt>
                <c:pt idx="7">
                  <c:v>0.24044128745707893</c:v>
                </c:pt>
                <c:pt idx="8">
                  <c:v>0.24324744836588205</c:v>
                </c:pt>
                <c:pt idx="9">
                  <c:v>0.24257968772666436</c:v>
                </c:pt>
                <c:pt idx="10">
                  <c:v>0.24199413521525048</c:v>
                </c:pt>
                <c:pt idx="11">
                  <c:v>0.24137853888937069</c:v>
                </c:pt>
                <c:pt idx="12">
                  <c:v>0.24331350322620574</c:v>
                </c:pt>
                <c:pt idx="13">
                  <c:v>0.24257894049437664</c:v>
                </c:pt>
                <c:pt idx="14">
                  <c:v>0.24183582125307249</c:v>
                </c:pt>
                <c:pt idx="15">
                  <c:v>0.2437428126722084</c:v>
                </c:pt>
                <c:pt idx="16">
                  <c:v>0.24298510784008476</c:v>
                </c:pt>
                <c:pt idx="17">
                  <c:v>0.24229959412423704</c:v>
                </c:pt>
                <c:pt idx="18">
                  <c:v>0.24167721474448034</c:v>
                </c:pt>
                <c:pt idx="19">
                  <c:v>0.24118934118188917</c:v>
                </c:pt>
                <c:pt idx="20">
                  <c:v>0.24332675719336111</c:v>
                </c:pt>
                <c:pt idx="21">
                  <c:v>0.24285542065869231</c:v>
                </c:pt>
                <c:pt idx="22">
                  <c:v>0.24244280936949464</c:v>
                </c:pt>
                <c:pt idx="23">
                  <c:v>0.24200976369034832</c:v>
                </c:pt>
                <c:pt idx="24">
                  <c:v>0.24423471234598129</c:v>
                </c:pt>
                <c:pt idx="25">
                  <c:v>0.24382000820704003</c:v>
                </c:pt>
                <c:pt idx="26">
                  <c:v>0.24337929263903971</c:v>
                </c:pt>
                <c:pt idx="27">
                  <c:v>0.2429804026758777</c:v>
                </c:pt>
                <c:pt idx="28">
                  <c:v>0.24259123133949129</c:v>
                </c:pt>
              </c:numCache>
            </c:numRef>
          </c:val>
          <c:extLst>
            <c:ext xmlns:c16="http://schemas.microsoft.com/office/drawing/2014/chart" uri="{C3380CC4-5D6E-409C-BE32-E72D297353CC}">
              <c16:uniqueId val="{00000004-0A55-436B-9578-0F57815B4591}"/>
            </c:ext>
          </c:extLst>
        </c:ser>
        <c:dLbls>
          <c:showLegendKey val="0"/>
          <c:showVal val="0"/>
          <c:showCatName val="0"/>
          <c:showSerName val="0"/>
          <c:showPercent val="0"/>
          <c:showBubbleSize val="0"/>
        </c:dLbls>
        <c:axId val="1860757456"/>
        <c:axId val="2047085008"/>
      </c:areaChart>
      <c:areaChart>
        <c:grouping val="stacked"/>
        <c:varyColors val="0"/>
        <c:ser>
          <c:idx val="5"/>
          <c:order val="5"/>
          <c:tx>
            <c:strRef>
              <c:f>'Figure 4.11'!$M$10</c:f>
              <c:strCache>
                <c:ptCount val="1"/>
                <c:pt idx="0">
                  <c:v>Forests</c:v>
                </c:pt>
              </c:strCache>
            </c:strRef>
          </c:tx>
          <c:spPr>
            <a:solidFill>
              <a:srgbClr val="FAA74A"/>
            </a:solidFill>
            <a:ln w="25400">
              <a:noFill/>
            </a:ln>
            <a:effectLst/>
          </c:spPr>
          <c:cat>
            <c:numRef>
              <c:f>'Figure 4.11'!$N$4:$AP$4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4.11'!$N$10:$AP$10</c:f>
              <c:numCache>
                <c:formatCode>0</c:formatCode>
                <c:ptCount val="29"/>
                <c:pt idx="0">
                  <c:v>-5.3105613607465054</c:v>
                </c:pt>
                <c:pt idx="1">
                  <c:v>-6.1987413100088657</c:v>
                </c:pt>
                <c:pt idx="2">
                  <c:v>-6.5723101346288155</c:v>
                </c:pt>
                <c:pt idx="3">
                  <c:v>-7.5729066191691592</c:v>
                </c:pt>
                <c:pt idx="4">
                  <c:v>-9.7624116722292129</c:v>
                </c:pt>
                <c:pt idx="5">
                  <c:v>-11.406711605583123</c:v>
                </c:pt>
                <c:pt idx="6">
                  <c:v>-13.232178165393687</c:v>
                </c:pt>
                <c:pt idx="7">
                  <c:v>-14.616384336322339</c:v>
                </c:pt>
                <c:pt idx="8">
                  <c:v>-15.29141160544477</c:v>
                </c:pt>
                <c:pt idx="9">
                  <c:v>-15.549698427964023</c:v>
                </c:pt>
                <c:pt idx="10">
                  <c:v>-15.82472707701311</c:v>
                </c:pt>
                <c:pt idx="11">
                  <c:v>-16.25174144846947</c:v>
                </c:pt>
                <c:pt idx="12">
                  <c:v>-16.92994991358373</c:v>
                </c:pt>
                <c:pt idx="13">
                  <c:v>-17.578764772957797</c:v>
                </c:pt>
                <c:pt idx="14">
                  <c:v>-18.308382774517302</c:v>
                </c:pt>
                <c:pt idx="15">
                  <c:v>-19.770919924634409</c:v>
                </c:pt>
                <c:pt idx="16">
                  <c:v>-20.655306699407223</c:v>
                </c:pt>
                <c:pt idx="17">
                  <c:v>-21.479549980125462</c:v>
                </c:pt>
                <c:pt idx="18">
                  <c:v>-22.35778876936072</c:v>
                </c:pt>
                <c:pt idx="19">
                  <c:v>-23.125584840038588</c:v>
                </c:pt>
                <c:pt idx="20">
                  <c:v>-23.883213346307791</c:v>
                </c:pt>
                <c:pt idx="21">
                  <c:v>-24.224281845217117</c:v>
                </c:pt>
                <c:pt idx="22">
                  <c:v>-23.996695498703176</c:v>
                </c:pt>
                <c:pt idx="23">
                  <c:v>-23.36743289037598</c:v>
                </c:pt>
                <c:pt idx="24">
                  <c:v>-21.933314996446079</c:v>
                </c:pt>
                <c:pt idx="25">
                  <c:v>-20.420017684398012</c:v>
                </c:pt>
                <c:pt idx="26">
                  <c:v>-19.63862531227911</c:v>
                </c:pt>
                <c:pt idx="27">
                  <c:v>-19.769745888190812</c:v>
                </c:pt>
                <c:pt idx="28">
                  <c:v>-19.926132056724175</c:v>
                </c:pt>
              </c:numCache>
            </c:numRef>
          </c:val>
          <c:extLst>
            <c:ext xmlns:c16="http://schemas.microsoft.com/office/drawing/2014/chart" uri="{C3380CC4-5D6E-409C-BE32-E72D297353CC}">
              <c16:uniqueId val="{00000005-0A55-436B-9578-0F57815B4591}"/>
            </c:ext>
          </c:extLst>
        </c:ser>
        <c:dLbls>
          <c:showLegendKey val="0"/>
          <c:showVal val="0"/>
          <c:showCatName val="0"/>
          <c:showSerName val="0"/>
          <c:showPercent val="0"/>
          <c:showBubbleSize val="0"/>
        </c:dLbls>
        <c:axId val="2129328080"/>
        <c:axId val="1887154352"/>
      </c:areaChart>
      <c:barChart>
        <c:barDir val="col"/>
        <c:grouping val="clustered"/>
        <c:varyColors val="0"/>
        <c:ser>
          <c:idx val="7"/>
          <c:order val="7"/>
          <c:tx>
            <c:strRef>
              <c:f>'Figure 4.11'!$M$12</c:f>
              <c:strCache>
                <c:ptCount val="1"/>
                <c:pt idx="0">
                  <c:v>Min</c:v>
                </c:pt>
              </c:strCache>
            </c:strRef>
          </c:tx>
          <c:spPr>
            <a:solidFill>
              <a:srgbClr val="FAA74A">
                <a:lumMod val="60000"/>
                <a:lumOff val="40000"/>
                <a:alpha val="35000"/>
              </a:srgbClr>
            </a:solidFill>
            <a:ln>
              <a:noFill/>
            </a:ln>
            <a:effectLst/>
          </c:spPr>
          <c:invertIfNegative val="0"/>
          <c:val>
            <c:numRef>
              <c:f>'Figure 4.11'!$N$12:$AP$12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50</c:v>
                </c:pt>
                <c:pt idx="15">
                  <c:v>50</c:v>
                </c:pt>
                <c:pt idx="16">
                  <c:v>50</c:v>
                </c:pt>
                <c:pt idx="17">
                  <c:v>50</c:v>
                </c:pt>
                <c:pt idx="18">
                  <c:v>50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6-0A55-436B-9578-0F57815B4591}"/>
            </c:ext>
          </c:extLst>
        </c:ser>
        <c:ser>
          <c:idx val="8"/>
          <c:order val="8"/>
          <c:tx>
            <c:strRef>
              <c:f>'Figure 4.11'!$M$13</c:f>
              <c:strCache>
                <c:ptCount val="1"/>
                <c:pt idx="0">
                  <c:v>EB4 period</c:v>
                </c:pt>
              </c:strCache>
            </c:strRef>
          </c:tx>
          <c:spPr>
            <a:solidFill>
              <a:srgbClr val="FAA74A">
                <a:lumMod val="60000"/>
                <a:lumOff val="40000"/>
                <a:alpha val="35000"/>
              </a:srgbClr>
            </a:solidFill>
            <a:ln>
              <a:noFill/>
            </a:ln>
            <a:effectLst/>
          </c:spPr>
          <c:invertIfNegative val="0"/>
          <c:val>
            <c:numRef>
              <c:f>'Figure 4.11'!$N$13:$AP$13</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-30</c:v>
                </c:pt>
                <c:pt idx="15">
                  <c:v>-30</c:v>
                </c:pt>
                <c:pt idx="16">
                  <c:v>-30</c:v>
                </c:pt>
                <c:pt idx="17">
                  <c:v>-30</c:v>
                </c:pt>
                <c:pt idx="18">
                  <c:v>-30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7-0A55-436B-9578-0F57815B4591}"/>
            </c:ext>
          </c:extLst>
        </c:ser>
        <c:dLbls>
          <c:showLegendKey val="0"/>
          <c:showVal val="0"/>
          <c:showCatName val="0"/>
          <c:showSerName val="0"/>
          <c:showPercent val="0"/>
          <c:showBubbleSize val="0"/>
        </c:dLbls>
        <c:gapWidth val="0"/>
        <c:overlap val="100"/>
        <c:axId val="1860757456"/>
        <c:axId val="2047085008"/>
      </c:barChart>
      <c:lineChart>
        <c:grouping val="standard"/>
        <c:varyColors val="0"/>
        <c:ser>
          <c:idx val="6"/>
          <c:order val="6"/>
          <c:tx>
            <c:strRef>
              <c:f>'Figure 4.11'!$M$11</c:f>
              <c:strCache>
                <c:ptCount val="1"/>
                <c:pt idx="0">
                  <c:v>Net</c:v>
                </c:pt>
              </c:strCache>
            </c:strRef>
          </c:tx>
          <c:spPr>
            <a:ln w="25400" cap="rnd">
              <a:solidFill>
                <a:srgbClr val="9E76B4"/>
              </a:solidFill>
              <a:round/>
            </a:ln>
            <a:effectLst/>
          </c:spPr>
          <c:marker>
            <c:symbol val="none"/>
          </c:marker>
          <c:cat>
            <c:numRef>
              <c:f>'Figure 4.11'!$N$4:$AP$4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4.11'!$N$11:$AP$11</c:f>
              <c:numCache>
                <c:formatCode>0</c:formatCode>
                <c:ptCount val="29"/>
                <c:pt idx="0">
                  <c:v>35.382568690235956</c:v>
                </c:pt>
                <c:pt idx="1">
                  <c:v>36.30273557153351</c:v>
                </c:pt>
                <c:pt idx="2">
                  <c:v>35.302584063141808</c:v>
                </c:pt>
                <c:pt idx="3">
                  <c:v>33.271556563942475</c:v>
                </c:pt>
                <c:pt idx="4">
                  <c:v>28.878311260818851</c:v>
                </c:pt>
                <c:pt idx="5">
                  <c:v>24.646442370233949</c:v>
                </c:pt>
                <c:pt idx="6">
                  <c:v>21.871453606770242</c:v>
                </c:pt>
                <c:pt idx="7">
                  <c:v>19.674139012322684</c:v>
                </c:pt>
                <c:pt idx="8">
                  <c:v>16.948218476365025</c:v>
                </c:pt>
                <c:pt idx="9">
                  <c:v>15.382569456113512</c:v>
                </c:pt>
                <c:pt idx="10">
                  <c:v>13.912161710454837</c:v>
                </c:pt>
                <c:pt idx="11">
                  <c:v>12.424105517284534</c:v>
                </c:pt>
                <c:pt idx="12">
                  <c:v>10.589772631878914</c:v>
                </c:pt>
                <c:pt idx="13">
                  <c:v>8.7475786149207266</c:v>
                </c:pt>
                <c:pt idx="14">
                  <c:v>6.8645967559104575</c:v>
                </c:pt>
                <c:pt idx="15">
                  <c:v>4.2830594288137691</c:v>
                </c:pt>
                <c:pt idx="16">
                  <c:v>2.5918175550781779</c:v>
                </c:pt>
                <c:pt idx="17">
                  <c:v>0.71110239865912084</c:v>
                </c:pt>
                <c:pt idx="18">
                  <c:v>-0.88634974713381964</c:v>
                </c:pt>
                <c:pt idx="19">
                  <c:v>-2.3586652553614331</c:v>
                </c:pt>
                <c:pt idx="20">
                  <c:v>-3.8725375315131458</c:v>
                </c:pt>
                <c:pt idx="21">
                  <c:v>-4.99283515930584</c:v>
                </c:pt>
                <c:pt idx="22">
                  <c:v>-5.4544857296876437</c:v>
                </c:pt>
                <c:pt idx="23">
                  <c:v>-5.5552059101297422</c:v>
                </c:pt>
                <c:pt idx="24">
                  <c:v>-4.7670597951818996</c:v>
                </c:pt>
                <c:pt idx="25">
                  <c:v>-3.8305569025396582</c:v>
                </c:pt>
                <c:pt idx="26">
                  <c:v>-3.7319325123124125</c:v>
                </c:pt>
                <c:pt idx="27">
                  <c:v>-4.4770462915915941</c:v>
                </c:pt>
                <c:pt idx="28">
                  <c:v>-5.2131051576558969</c:v>
                </c:pt>
              </c:numCache>
            </c:numRef>
          </c:val>
          <c:smooth val="0"/>
          <c:extLst>
            <c:ext xmlns:c16="http://schemas.microsoft.com/office/drawing/2014/chart" uri="{C3380CC4-5D6E-409C-BE32-E72D297353CC}">
              <c16:uniqueId val="{00000008-0A55-436B-9578-0F57815B4591}"/>
            </c:ext>
          </c:extLst>
        </c:ser>
        <c:dLbls>
          <c:showLegendKey val="0"/>
          <c:showVal val="0"/>
          <c:showCatName val="0"/>
          <c:showSerName val="0"/>
          <c:showPercent val="0"/>
          <c:showBubbleSize val="0"/>
        </c:dLbls>
        <c:marker val="1"/>
        <c:smooth val="0"/>
        <c:axId val="1860757456"/>
        <c:axId val="2047085008"/>
      </c:lineChart>
      <c:catAx>
        <c:axId val="1860757456"/>
        <c:scaling>
          <c:orientation val="minMax"/>
        </c:scaling>
        <c:delete val="0"/>
        <c:axPos val="b"/>
        <c:numFmt formatCode="0" sourceLinked="1"/>
        <c:majorTickMark val="cross"/>
        <c:minorTickMark val="none"/>
        <c:tickLblPos val="low"/>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2047085008"/>
        <c:crosses val="autoZero"/>
        <c:auto val="1"/>
        <c:lblAlgn val="ctr"/>
        <c:lblOffset val="100"/>
        <c:noMultiLvlLbl val="0"/>
      </c:catAx>
      <c:valAx>
        <c:axId val="2047085008"/>
        <c:scaling>
          <c:orientation val="minMax"/>
          <c:max val="50"/>
          <c:min val="-30"/>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r>
                  <a:rPr lang="en-US" b="1"/>
                  <a:t>Emissions, MtCO</a:t>
                </a:r>
                <a:r>
                  <a:rPr lang="en-US" b="1" baseline="-25000"/>
                  <a:t>2</a:t>
                </a:r>
                <a:r>
                  <a:rPr lang="en-US" b="1"/>
                  <a:t>e</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860757456"/>
        <c:crosses val="autoZero"/>
        <c:crossBetween val="midCat"/>
      </c:valAx>
      <c:valAx>
        <c:axId val="1887154352"/>
        <c:scaling>
          <c:orientation val="minMax"/>
          <c:max val="50"/>
          <c:min val="-30"/>
        </c:scaling>
        <c:delete val="1"/>
        <c:axPos val="r"/>
        <c:numFmt formatCode="0" sourceLinked="1"/>
        <c:majorTickMark val="out"/>
        <c:minorTickMark val="none"/>
        <c:tickLblPos val="nextTo"/>
        <c:crossAx val="2129328080"/>
        <c:crosses val="max"/>
        <c:crossBetween val="between"/>
      </c:valAx>
      <c:catAx>
        <c:axId val="2129328080"/>
        <c:scaling>
          <c:orientation val="minMax"/>
        </c:scaling>
        <c:delete val="1"/>
        <c:axPos val="b"/>
        <c:numFmt formatCode="0" sourceLinked="1"/>
        <c:majorTickMark val="out"/>
        <c:minorTickMark val="none"/>
        <c:tickLblPos val="nextTo"/>
        <c:crossAx val="1887154352"/>
        <c:crosses val="autoZero"/>
        <c:auto val="1"/>
        <c:lblAlgn val="ctr"/>
        <c:lblOffset val="100"/>
        <c:noMultiLvlLbl val="0"/>
      </c:catAx>
      <c:spPr>
        <a:noFill/>
        <a:ln>
          <a:noFill/>
        </a:ln>
        <a:effectLst/>
      </c:spPr>
    </c:plotArea>
    <c:legend>
      <c:legendPos val="b"/>
      <c:legendEntry>
        <c:idx val="6"/>
        <c:delete val="1"/>
      </c:legendEntry>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3A5D"/>
          </a:solidFil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stacked"/>
        <c:varyColors val="0"/>
        <c:ser>
          <c:idx val="0"/>
          <c:order val="0"/>
          <c:tx>
            <c:strRef>
              <c:f>'Figure 4.13'!$M$5</c:f>
              <c:strCache>
                <c:ptCount val="1"/>
                <c:pt idx="0">
                  <c:v>Agriculture</c:v>
                </c:pt>
              </c:strCache>
            </c:strRef>
          </c:tx>
          <c:spPr>
            <a:solidFill>
              <a:srgbClr val="6AC17B"/>
            </a:solidFill>
            <a:ln w="25400">
              <a:noFill/>
            </a:ln>
            <a:effectLst/>
          </c:spPr>
          <c:cat>
            <c:numRef>
              <c:f>'Figure 4.13'!$N$4:$AP$4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4.13'!$N$5:$AP$5</c:f>
              <c:numCache>
                <c:formatCode>0.00</c:formatCode>
                <c:ptCount val="29"/>
                <c:pt idx="0">
                  <c:v>1.2299586999999996</c:v>
                </c:pt>
                <c:pt idx="1">
                  <c:v>1.1725945619399971</c:v>
                </c:pt>
                <c:pt idx="2">
                  <c:v>1.1664390355080665</c:v>
                </c:pt>
                <c:pt idx="3">
                  <c:v>1.1542623190750512</c:v>
                </c:pt>
                <c:pt idx="4">
                  <c:v>1.1443924017803273</c:v>
                </c:pt>
                <c:pt idx="5">
                  <c:v>1.1346372407622245</c:v>
                </c:pt>
                <c:pt idx="6">
                  <c:v>1.1239968525689923</c:v>
                </c:pt>
                <c:pt idx="7">
                  <c:v>1.1133514992665541</c:v>
                </c:pt>
                <c:pt idx="8">
                  <c:v>1.1025292365956532</c:v>
                </c:pt>
                <c:pt idx="9">
                  <c:v>1.08504794875449</c:v>
                </c:pt>
                <c:pt idx="10">
                  <c:v>1.0678146380016951</c:v>
                </c:pt>
                <c:pt idx="11">
                  <c:v>1.0514230569139902</c:v>
                </c:pt>
                <c:pt idx="12">
                  <c:v>1.0343720529654874</c:v>
                </c:pt>
                <c:pt idx="13">
                  <c:v>1.0182109656848859</c:v>
                </c:pt>
                <c:pt idx="14">
                  <c:v>0.9981395538979051</c:v>
                </c:pt>
                <c:pt idx="15">
                  <c:v>0.97862105334506932</c:v>
                </c:pt>
                <c:pt idx="16">
                  <c:v>0.95970167847681298</c:v>
                </c:pt>
                <c:pt idx="17">
                  <c:v>0.94132313779907772</c:v>
                </c:pt>
                <c:pt idx="18">
                  <c:v>0.92333335382974524</c:v>
                </c:pt>
                <c:pt idx="19">
                  <c:v>0.90721670733504212</c:v>
                </c:pt>
                <c:pt idx="20">
                  <c:v>0.89129194707881199</c:v>
                </c:pt>
                <c:pt idx="21">
                  <c:v>0.87592907517710206</c:v>
                </c:pt>
                <c:pt idx="22">
                  <c:v>0.86073625762824613</c:v>
                </c:pt>
                <c:pt idx="23">
                  <c:v>0.84598587325337316</c:v>
                </c:pt>
                <c:pt idx="24">
                  <c:v>0.83206684656048513</c:v>
                </c:pt>
                <c:pt idx="25">
                  <c:v>0.81836972688460474</c:v>
                </c:pt>
                <c:pt idx="26">
                  <c:v>0.80492514381035452</c:v>
                </c:pt>
                <c:pt idx="27">
                  <c:v>0.79247649733171788</c:v>
                </c:pt>
                <c:pt idx="28">
                  <c:v>0.77924441770423125</c:v>
                </c:pt>
              </c:numCache>
            </c:numRef>
          </c:val>
          <c:extLst>
            <c:ext xmlns:c16="http://schemas.microsoft.com/office/drawing/2014/chart" uri="{C3380CC4-5D6E-409C-BE32-E72D297353CC}">
              <c16:uniqueId val="{00000000-5209-47A6-9DA5-C583306C5270}"/>
            </c:ext>
          </c:extLst>
        </c:ser>
        <c:ser>
          <c:idx val="1"/>
          <c:order val="1"/>
          <c:tx>
            <c:strRef>
              <c:f>'Figure 4.13'!$M$6</c:f>
              <c:strCache>
                <c:ptCount val="1"/>
                <c:pt idx="0">
                  <c:v>Waste</c:v>
                </c:pt>
              </c:strCache>
            </c:strRef>
          </c:tx>
          <c:spPr>
            <a:solidFill>
              <a:srgbClr val="9E76B4"/>
            </a:solidFill>
            <a:ln w="25400">
              <a:noFill/>
            </a:ln>
            <a:effectLst/>
          </c:spPr>
          <c:cat>
            <c:numRef>
              <c:f>'Figure 4.13'!$N$4:$AP$4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4.13'!$N$6:$AP$6</c:f>
              <c:numCache>
                <c:formatCode>0.00</c:formatCode>
                <c:ptCount val="29"/>
                <c:pt idx="0">
                  <c:v>0.11638227</c:v>
                </c:pt>
                <c:pt idx="1">
                  <c:v>0.11476777979376715</c:v>
                </c:pt>
                <c:pt idx="2">
                  <c:v>0.11255651387843635</c:v>
                </c:pt>
                <c:pt idx="3">
                  <c:v>0.11006973378645372</c:v>
                </c:pt>
                <c:pt idx="4">
                  <c:v>0.10750943470162533</c:v>
                </c:pt>
                <c:pt idx="5">
                  <c:v>0.10529396102752563</c:v>
                </c:pt>
                <c:pt idx="6">
                  <c:v>0.1031154753166397</c:v>
                </c:pt>
                <c:pt idx="7">
                  <c:v>0.10092949828230792</c:v>
                </c:pt>
                <c:pt idx="8">
                  <c:v>9.8738164095624095E-2</c:v>
                </c:pt>
                <c:pt idx="9">
                  <c:v>9.6832664866084855E-2</c:v>
                </c:pt>
                <c:pt idx="10">
                  <c:v>9.5011227982683341E-2</c:v>
                </c:pt>
                <c:pt idx="11">
                  <c:v>9.3250259012529479E-2</c:v>
                </c:pt>
                <c:pt idx="12">
                  <c:v>9.1539290692045833E-2</c:v>
                </c:pt>
                <c:pt idx="13">
                  <c:v>8.9848663120452574E-2</c:v>
                </c:pt>
                <c:pt idx="14">
                  <c:v>8.8183593960141596E-2</c:v>
                </c:pt>
                <c:pt idx="15">
                  <c:v>8.6529961061921248E-2</c:v>
                </c:pt>
                <c:pt idx="16">
                  <c:v>8.4891788140809069E-2</c:v>
                </c:pt>
                <c:pt idx="17">
                  <c:v>8.3284655658626985E-2</c:v>
                </c:pt>
                <c:pt idx="18">
                  <c:v>8.1691122091614221E-2</c:v>
                </c:pt>
                <c:pt idx="19">
                  <c:v>7.9953716018155402E-2</c:v>
                </c:pt>
                <c:pt idx="20">
                  <c:v>7.822999101547233E-2</c:v>
                </c:pt>
                <c:pt idx="21">
                  <c:v>7.6510697517406329E-2</c:v>
                </c:pt>
                <c:pt idx="22">
                  <c:v>7.4814318585844294E-2</c:v>
                </c:pt>
                <c:pt idx="23">
                  <c:v>7.312887080085638E-2</c:v>
                </c:pt>
                <c:pt idx="24">
                  <c:v>7.1446312345082794E-2</c:v>
                </c:pt>
                <c:pt idx="25">
                  <c:v>6.9786400082874969E-2</c:v>
                </c:pt>
                <c:pt idx="26">
                  <c:v>6.8127645499063541E-2</c:v>
                </c:pt>
                <c:pt idx="27">
                  <c:v>6.6496286898665116E-2</c:v>
                </c:pt>
                <c:pt idx="28">
                  <c:v>6.4870613342294242E-2</c:v>
                </c:pt>
              </c:numCache>
            </c:numRef>
          </c:val>
          <c:extLst>
            <c:ext xmlns:c16="http://schemas.microsoft.com/office/drawing/2014/chart" uri="{C3380CC4-5D6E-409C-BE32-E72D297353CC}">
              <c16:uniqueId val="{00000001-5209-47A6-9DA5-C583306C5270}"/>
            </c:ext>
          </c:extLst>
        </c:ser>
        <c:dLbls>
          <c:showLegendKey val="0"/>
          <c:showVal val="0"/>
          <c:showCatName val="0"/>
          <c:showSerName val="0"/>
          <c:showPercent val="0"/>
          <c:showBubbleSize val="0"/>
        </c:dLbls>
        <c:axId val="1796063232"/>
        <c:axId val="1823892416"/>
      </c:areaChart>
      <c:areaChart>
        <c:grouping val="stacked"/>
        <c:varyColors val="0"/>
        <c:ser>
          <c:idx val="3"/>
          <c:order val="3"/>
          <c:tx>
            <c:strRef>
              <c:f>'Figure 4.13'!$M$8</c:f>
              <c:strCache>
                <c:ptCount val="1"/>
                <c:pt idx="0">
                  <c:v>Target range</c:v>
                </c:pt>
              </c:strCache>
            </c:strRef>
          </c:tx>
          <c:spPr>
            <a:noFill/>
            <a:ln w="25400">
              <a:noFill/>
            </a:ln>
            <a:effectLst/>
          </c:spPr>
          <c:cat>
            <c:numRef>
              <c:f>'Figure 4.13'!$N$4:$AP$4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4.13'!$N$8:$AP$8</c:f>
              <c:numCache>
                <c:formatCode>0.00</c:formatCode>
                <c:ptCount val="29"/>
                <c:pt idx="0">
                  <c:v>1.034121246</c:v>
                </c:pt>
                <c:pt idx="1">
                  <c:v>1.034121246</c:v>
                </c:pt>
                <c:pt idx="2">
                  <c:v>1.034121246</c:v>
                </c:pt>
                <c:pt idx="3">
                  <c:v>1.034121246</c:v>
                </c:pt>
                <c:pt idx="4">
                  <c:v>1.034121246</c:v>
                </c:pt>
                <c:pt idx="5">
                  <c:v>1.034121246</c:v>
                </c:pt>
                <c:pt idx="6">
                  <c:v>1.034121246</c:v>
                </c:pt>
                <c:pt idx="7">
                  <c:v>1.034121246</c:v>
                </c:pt>
                <c:pt idx="8">
                  <c:v>1.034121246</c:v>
                </c:pt>
                <c:pt idx="9">
                  <c:v>1.034121246</c:v>
                </c:pt>
                <c:pt idx="10">
                  <c:v>1.034121246</c:v>
                </c:pt>
                <c:pt idx="11">
                  <c:v>1.034121246</c:v>
                </c:pt>
                <c:pt idx="12">
                  <c:v>1.034121246</c:v>
                </c:pt>
                <c:pt idx="13">
                  <c:v>1.034121246</c:v>
                </c:pt>
                <c:pt idx="14">
                  <c:v>1.034121246</c:v>
                </c:pt>
                <c:pt idx="15">
                  <c:v>1.034121246</c:v>
                </c:pt>
                <c:pt idx="16">
                  <c:v>1.034121246</c:v>
                </c:pt>
                <c:pt idx="17">
                  <c:v>1.034121246</c:v>
                </c:pt>
                <c:pt idx="18">
                  <c:v>1.034121246</c:v>
                </c:pt>
                <c:pt idx="19">
                  <c:v>1.034121246</c:v>
                </c:pt>
                <c:pt idx="20">
                  <c:v>1.034121246</c:v>
                </c:pt>
                <c:pt idx="21">
                  <c:v>1.034121246</c:v>
                </c:pt>
                <c:pt idx="22">
                  <c:v>1.034121246</c:v>
                </c:pt>
                <c:pt idx="23">
                  <c:v>1.034121246</c:v>
                </c:pt>
                <c:pt idx="24">
                  <c:v>1.034121246</c:v>
                </c:pt>
                <c:pt idx="25">
                  <c:v>1.034121246</c:v>
                </c:pt>
                <c:pt idx="26">
                  <c:v>1.034121246</c:v>
                </c:pt>
                <c:pt idx="27">
                  <c:v>1.034121246</c:v>
                </c:pt>
                <c:pt idx="28">
                  <c:v>1.034121246</c:v>
                </c:pt>
              </c:numCache>
            </c:numRef>
          </c:val>
          <c:extLst>
            <c:ext xmlns:c16="http://schemas.microsoft.com/office/drawing/2014/chart" uri="{C3380CC4-5D6E-409C-BE32-E72D297353CC}">
              <c16:uniqueId val="{00000002-5209-47A6-9DA5-C583306C5270}"/>
            </c:ext>
          </c:extLst>
        </c:ser>
        <c:ser>
          <c:idx val="4"/>
          <c:order val="4"/>
          <c:tx>
            <c:strRef>
              <c:f>'Figure 4.13'!$M$9</c:f>
              <c:strCache>
                <c:ptCount val="1"/>
                <c:pt idx="0">
                  <c:v>Target range</c:v>
                </c:pt>
              </c:strCache>
            </c:strRef>
          </c:tx>
          <c:spPr>
            <a:solidFill>
              <a:srgbClr val="A6C0CB">
                <a:alpha val="40000"/>
              </a:srgbClr>
            </a:solidFill>
            <a:ln w="12700">
              <a:solidFill>
                <a:srgbClr val="A6C0CB"/>
              </a:solidFill>
              <a:prstDash val="sysDot"/>
            </a:ln>
            <a:effectLst/>
          </c:spPr>
          <c:cat>
            <c:numRef>
              <c:f>'Figure 4.13'!$N$4:$AP$4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4.13'!$N$9:$AP$9</c:f>
              <c:numCache>
                <c:formatCode>0.00</c:formatCode>
                <c:ptCount val="29"/>
                <c:pt idx="0">
                  <c:v>-0.3129577455</c:v>
                </c:pt>
                <c:pt idx="1">
                  <c:v>-0.3129577455</c:v>
                </c:pt>
                <c:pt idx="2">
                  <c:v>-0.3129577455</c:v>
                </c:pt>
                <c:pt idx="3">
                  <c:v>-0.3129577455</c:v>
                </c:pt>
                <c:pt idx="4">
                  <c:v>-0.3129577455</c:v>
                </c:pt>
                <c:pt idx="5">
                  <c:v>-0.3129577455</c:v>
                </c:pt>
                <c:pt idx="6">
                  <c:v>-0.3129577455</c:v>
                </c:pt>
                <c:pt idx="7">
                  <c:v>-0.3129577455</c:v>
                </c:pt>
                <c:pt idx="8">
                  <c:v>-0.3129577455</c:v>
                </c:pt>
                <c:pt idx="9">
                  <c:v>-0.3129577455</c:v>
                </c:pt>
                <c:pt idx="10">
                  <c:v>-0.3129577455</c:v>
                </c:pt>
                <c:pt idx="11">
                  <c:v>-0.3129577455</c:v>
                </c:pt>
                <c:pt idx="12">
                  <c:v>-0.3129577455</c:v>
                </c:pt>
                <c:pt idx="13">
                  <c:v>-0.3129577455</c:v>
                </c:pt>
                <c:pt idx="14">
                  <c:v>-0.3129577455</c:v>
                </c:pt>
                <c:pt idx="15">
                  <c:v>-0.3129577455</c:v>
                </c:pt>
                <c:pt idx="16">
                  <c:v>-0.3129577455</c:v>
                </c:pt>
                <c:pt idx="17">
                  <c:v>-0.3129577455</c:v>
                </c:pt>
                <c:pt idx="18">
                  <c:v>-0.3129577455</c:v>
                </c:pt>
                <c:pt idx="19">
                  <c:v>-0.3129577455</c:v>
                </c:pt>
                <c:pt idx="20">
                  <c:v>-0.3129577455</c:v>
                </c:pt>
                <c:pt idx="21">
                  <c:v>-0.3129577455</c:v>
                </c:pt>
                <c:pt idx="22">
                  <c:v>-0.3129577455</c:v>
                </c:pt>
                <c:pt idx="23">
                  <c:v>-0.3129577455</c:v>
                </c:pt>
                <c:pt idx="24">
                  <c:v>-0.3129577455</c:v>
                </c:pt>
                <c:pt idx="25">
                  <c:v>-0.3129577455</c:v>
                </c:pt>
                <c:pt idx="26">
                  <c:v>-0.3129577455</c:v>
                </c:pt>
                <c:pt idx="27">
                  <c:v>-0.3129577455</c:v>
                </c:pt>
                <c:pt idx="28">
                  <c:v>-0.3129577455</c:v>
                </c:pt>
              </c:numCache>
            </c:numRef>
          </c:val>
          <c:extLst>
            <c:ext xmlns:c16="http://schemas.microsoft.com/office/drawing/2014/chart" uri="{C3380CC4-5D6E-409C-BE32-E72D297353CC}">
              <c16:uniqueId val="{00000003-5209-47A6-9DA5-C583306C5270}"/>
            </c:ext>
          </c:extLst>
        </c:ser>
        <c:dLbls>
          <c:showLegendKey val="0"/>
          <c:showVal val="0"/>
          <c:showCatName val="0"/>
          <c:showSerName val="0"/>
          <c:showPercent val="0"/>
          <c:showBubbleSize val="0"/>
        </c:dLbls>
        <c:axId val="418505808"/>
        <c:axId val="1903355328"/>
      </c:areaChart>
      <c:barChart>
        <c:barDir val="col"/>
        <c:grouping val="stacked"/>
        <c:varyColors val="0"/>
        <c:ser>
          <c:idx val="2"/>
          <c:order val="2"/>
          <c:tx>
            <c:strRef>
              <c:f>'Figure 4.13'!$M$7</c:f>
              <c:strCache>
                <c:ptCount val="1"/>
                <c:pt idx="0">
                  <c:v>EB4 period</c:v>
                </c:pt>
              </c:strCache>
            </c:strRef>
          </c:tx>
          <c:spPr>
            <a:solidFill>
              <a:srgbClr val="FAA74A">
                <a:lumMod val="60000"/>
                <a:lumOff val="40000"/>
                <a:alpha val="35000"/>
              </a:srgbClr>
            </a:solidFill>
            <a:ln>
              <a:noFill/>
            </a:ln>
            <a:effectLst/>
          </c:spPr>
          <c:invertIfNegative val="0"/>
          <c:cat>
            <c:numRef>
              <c:f>'Figure 4.13'!$N$4:$AP$4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4.13'!$N$7:$AP$7</c:f>
              <c:numCache>
                <c:formatCode>0.00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1.4</c:v>
                </c:pt>
                <c:pt idx="15">
                  <c:v>1.4</c:v>
                </c:pt>
                <c:pt idx="16">
                  <c:v>1.4</c:v>
                </c:pt>
                <c:pt idx="17">
                  <c:v>1.4</c:v>
                </c:pt>
                <c:pt idx="18">
                  <c:v>1.4</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4-5209-47A6-9DA5-C583306C5270}"/>
            </c:ext>
          </c:extLst>
        </c:ser>
        <c:dLbls>
          <c:showLegendKey val="0"/>
          <c:showVal val="0"/>
          <c:showCatName val="0"/>
          <c:showSerName val="0"/>
          <c:showPercent val="0"/>
          <c:showBubbleSize val="0"/>
        </c:dLbls>
        <c:gapWidth val="0"/>
        <c:overlap val="100"/>
        <c:axId val="1796063232"/>
        <c:axId val="1823892416"/>
      </c:barChart>
      <c:lineChart>
        <c:grouping val="standard"/>
        <c:varyColors val="0"/>
        <c:ser>
          <c:idx val="5"/>
          <c:order val="5"/>
          <c:tx>
            <c:strRef>
              <c:f>'Figure 4.13'!$M$10</c:f>
              <c:strCache>
                <c:ptCount val="1"/>
                <c:pt idx="0">
                  <c:v>Target range midpoint</c:v>
                </c:pt>
              </c:strCache>
            </c:strRef>
          </c:tx>
          <c:spPr>
            <a:ln w="19050" cap="rnd">
              <a:solidFill>
                <a:srgbClr val="A6C0CB"/>
              </a:solidFill>
              <a:prstDash val="sysDash"/>
              <a:round/>
            </a:ln>
            <a:effectLst/>
          </c:spPr>
          <c:marker>
            <c:symbol val="none"/>
          </c:marker>
          <c:cat>
            <c:numRef>
              <c:f>'Figure 4.13'!$N$4:$AP$4</c:f>
              <c:numCache>
                <c:formatCode>0</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4.13'!$N$10:$AP$10</c:f>
              <c:numCache>
                <c:formatCode>0.00</c:formatCode>
                <c:ptCount val="29"/>
                <c:pt idx="0">
                  <c:v>0.87764237324999994</c:v>
                </c:pt>
                <c:pt idx="1">
                  <c:v>0.87764237324999994</c:v>
                </c:pt>
                <c:pt idx="2">
                  <c:v>0.87764237324999994</c:v>
                </c:pt>
                <c:pt idx="3">
                  <c:v>0.87764237324999994</c:v>
                </c:pt>
                <c:pt idx="4">
                  <c:v>0.87764237324999994</c:v>
                </c:pt>
                <c:pt idx="5">
                  <c:v>0.87764237324999994</c:v>
                </c:pt>
                <c:pt idx="6">
                  <c:v>0.87764237324999994</c:v>
                </c:pt>
                <c:pt idx="7">
                  <c:v>0.87764237324999994</c:v>
                </c:pt>
                <c:pt idx="8">
                  <c:v>0.87764237324999994</c:v>
                </c:pt>
                <c:pt idx="9">
                  <c:v>0.87764237324999994</c:v>
                </c:pt>
                <c:pt idx="10">
                  <c:v>0.87764237324999994</c:v>
                </c:pt>
                <c:pt idx="11">
                  <c:v>0.87764237324999994</c:v>
                </c:pt>
                <c:pt idx="12">
                  <c:v>0.87764237324999994</c:v>
                </c:pt>
                <c:pt idx="13">
                  <c:v>0.87764237324999994</c:v>
                </c:pt>
                <c:pt idx="14">
                  <c:v>0.87764237324999994</c:v>
                </c:pt>
                <c:pt idx="15">
                  <c:v>0.87764237324999994</c:v>
                </c:pt>
                <c:pt idx="16">
                  <c:v>0.87764237324999994</c:v>
                </c:pt>
                <c:pt idx="17">
                  <c:v>0.87764237324999994</c:v>
                </c:pt>
                <c:pt idx="18">
                  <c:v>0.87764237324999994</c:v>
                </c:pt>
                <c:pt idx="19">
                  <c:v>0.87764237324999994</c:v>
                </c:pt>
                <c:pt idx="20">
                  <c:v>0.87764237324999994</c:v>
                </c:pt>
                <c:pt idx="21">
                  <c:v>0.87764237324999994</c:v>
                </c:pt>
                <c:pt idx="22">
                  <c:v>0.87764237324999994</c:v>
                </c:pt>
                <c:pt idx="23">
                  <c:v>0.87764237324999994</c:v>
                </c:pt>
                <c:pt idx="24">
                  <c:v>0.87764237324999994</c:v>
                </c:pt>
                <c:pt idx="25">
                  <c:v>0.87764237324999994</c:v>
                </c:pt>
                <c:pt idx="26">
                  <c:v>0.87764237324999994</c:v>
                </c:pt>
                <c:pt idx="27">
                  <c:v>0.87764237324999994</c:v>
                </c:pt>
                <c:pt idx="28">
                  <c:v>0.87764237324999994</c:v>
                </c:pt>
              </c:numCache>
            </c:numRef>
          </c:val>
          <c:smooth val="0"/>
          <c:extLst>
            <c:ext xmlns:c16="http://schemas.microsoft.com/office/drawing/2014/chart" uri="{C3380CC4-5D6E-409C-BE32-E72D297353CC}">
              <c16:uniqueId val="{00000005-5209-47A6-9DA5-C583306C5270}"/>
            </c:ext>
          </c:extLst>
        </c:ser>
        <c:dLbls>
          <c:showLegendKey val="0"/>
          <c:showVal val="0"/>
          <c:showCatName val="0"/>
          <c:showSerName val="0"/>
          <c:showPercent val="0"/>
          <c:showBubbleSize val="0"/>
        </c:dLbls>
        <c:marker val="1"/>
        <c:smooth val="0"/>
        <c:axId val="1796063232"/>
        <c:axId val="1823892416"/>
      </c:lineChart>
      <c:catAx>
        <c:axId val="1796063232"/>
        <c:scaling>
          <c:orientation val="minMax"/>
        </c:scaling>
        <c:delete val="0"/>
        <c:axPos val="b"/>
        <c:numFmt formatCode="0" sourceLinked="1"/>
        <c:majorTickMark val="out"/>
        <c:minorTickMark val="none"/>
        <c:tickLblPos val="nextTo"/>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1823892416"/>
        <c:crosses val="autoZero"/>
        <c:auto val="1"/>
        <c:lblAlgn val="ctr"/>
        <c:lblOffset val="100"/>
        <c:noMultiLvlLbl val="0"/>
      </c:catAx>
      <c:valAx>
        <c:axId val="1823892416"/>
        <c:scaling>
          <c:orientation val="minMax"/>
          <c:max val="1.4"/>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r>
                  <a:rPr lang="en-US" b="1"/>
                  <a:t>Biogenic methane emissions, MtCH</a:t>
                </a:r>
                <a:r>
                  <a:rPr lang="en-US" b="1" baseline="-25000"/>
                  <a:t>4</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796063232"/>
        <c:crosses val="autoZero"/>
        <c:crossBetween val="between"/>
      </c:valAx>
      <c:valAx>
        <c:axId val="1903355328"/>
        <c:scaling>
          <c:orientation val="minMax"/>
          <c:max val="1.4"/>
        </c:scaling>
        <c:delete val="1"/>
        <c:axPos val="r"/>
        <c:numFmt formatCode="0.00" sourceLinked="1"/>
        <c:majorTickMark val="out"/>
        <c:minorTickMark val="none"/>
        <c:tickLblPos val="nextTo"/>
        <c:crossAx val="418505808"/>
        <c:crosses val="max"/>
        <c:crossBetween val="between"/>
      </c:valAx>
      <c:catAx>
        <c:axId val="418505808"/>
        <c:scaling>
          <c:orientation val="minMax"/>
        </c:scaling>
        <c:delete val="1"/>
        <c:axPos val="b"/>
        <c:numFmt formatCode="0" sourceLinked="1"/>
        <c:majorTickMark val="out"/>
        <c:minorTickMark val="none"/>
        <c:tickLblPos val="nextTo"/>
        <c:crossAx val="1903355328"/>
        <c:crosses val="autoZero"/>
        <c:auto val="1"/>
        <c:lblAlgn val="ctr"/>
        <c:lblOffset val="100"/>
        <c:noMultiLvlLbl val="0"/>
      </c:cat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3A5D"/>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608470969730964"/>
          <c:y val="6.8805453188156424E-2"/>
          <c:w val="0.58164256309457507"/>
          <c:h val="0.70061940672738132"/>
        </c:manualLayout>
      </c:layout>
      <c:barChart>
        <c:barDir val="bar"/>
        <c:grouping val="clustered"/>
        <c:varyColors val="0"/>
        <c:ser>
          <c:idx val="0"/>
          <c:order val="0"/>
          <c:tx>
            <c:strRef>
              <c:f>'Figure 4.15'!$N$5</c:f>
              <c:strCache>
                <c:ptCount val="1"/>
                <c:pt idx="0">
                  <c:v>Lower emissions</c:v>
                </c:pt>
              </c:strCache>
            </c:strRef>
          </c:tx>
          <c:spPr>
            <a:solidFill>
              <a:schemeClr val="accent1"/>
            </a:solidFill>
            <a:ln>
              <a:noFill/>
            </a:ln>
            <a:effectLst/>
          </c:spPr>
          <c:invertIfNegative val="0"/>
          <c:cat>
            <c:strRef>
              <c:f>'Figure 4.15'!$M$6:$M$18</c:f>
              <c:strCache>
                <c:ptCount val="13"/>
                <c:pt idx="0">
                  <c:v>Population and GDP</c:v>
                </c:pt>
                <c:pt idx="1">
                  <c:v>Residential solar uptake</c:v>
                </c:pt>
                <c:pt idx="2">
                  <c:v>High gas price </c:v>
                </c:pt>
                <c:pt idx="3">
                  <c:v>Methanol closure (one train to 2040)</c:v>
                </c:pt>
                <c:pt idx="4">
                  <c:v>EV costs</c:v>
                </c:pt>
                <c:pt idx="5">
                  <c:v>Oil price</c:v>
                </c:pt>
                <c:pt idx="6">
                  <c:v>Low carbon liquid fuel uptake</c:v>
                </c:pt>
                <c:pt idx="7">
                  <c:v>Waste diversion rate</c:v>
                </c:pt>
                <c:pt idx="8">
                  <c:v>Gas capture coverage </c:v>
                </c:pt>
                <c:pt idx="9">
                  <c:v>Dairy stocking rate</c:v>
                </c:pt>
                <c:pt idx="10">
                  <c:v>Sheep and beef stocking rate</c:v>
                </c:pt>
                <c:pt idx="11">
                  <c:v>Exotic afforestation</c:v>
                </c:pt>
                <c:pt idx="12">
                  <c:v>Native afforestation</c:v>
                </c:pt>
              </c:strCache>
            </c:strRef>
          </c:cat>
          <c:val>
            <c:numRef>
              <c:f>'Figure 4.15'!$N$6:$N$18</c:f>
              <c:numCache>
                <c:formatCode>0</c:formatCode>
                <c:ptCount val="13"/>
                <c:pt idx="0">
                  <c:v>-1.6058613520516474</c:v>
                </c:pt>
                <c:pt idx="1">
                  <c:v>-6.4628615911885845E-3</c:v>
                </c:pt>
                <c:pt idx="2">
                  <c:v>-7.3521192278377612E-2</c:v>
                </c:pt>
                <c:pt idx="4">
                  <c:v>-1.0699183589971994</c:v>
                </c:pt>
                <c:pt idx="5">
                  <c:v>-1.2550951029168118</c:v>
                </c:pt>
                <c:pt idx="6">
                  <c:v>-0.359981951723924</c:v>
                </c:pt>
                <c:pt idx="7">
                  <c:v>-0.9595626046169059</c:v>
                </c:pt>
                <c:pt idx="8">
                  <c:v>-0.12328894210500607</c:v>
                </c:pt>
                <c:pt idx="9">
                  <c:v>-1.719703316367827</c:v>
                </c:pt>
                <c:pt idx="10">
                  <c:v>-0.99262422651418092</c:v>
                </c:pt>
                <c:pt idx="11">
                  <c:v>-4.9443960386370236</c:v>
                </c:pt>
                <c:pt idx="12">
                  <c:v>-0.91379118364079659</c:v>
                </c:pt>
              </c:numCache>
            </c:numRef>
          </c:val>
          <c:extLst>
            <c:ext xmlns:c16="http://schemas.microsoft.com/office/drawing/2014/chart" uri="{C3380CC4-5D6E-409C-BE32-E72D297353CC}">
              <c16:uniqueId val="{00000000-66DF-4A6D-88CC-93C182DC7C50}"/>
            </c:ext>
          </c:extLst>
        </c:ser>
        <c:ser>
          <c:idx val="1"/>
          <c:order val="1"/>
          <c:tx>
            <c:strRef>
              <c:f>'Figure 4.15'!$O$5</c:f>
              <c:strCache>
                <c:ptCount val="1"/>
                <c:pt idx="0">
                  <c:v>Higher emissions</c:v>
                </c:pt>
              </c:strCache>
            </c:strRef>
          </c:tx>
          <c:spPr>
            <a:solidFill>
              <a:schemeClr val="accent2"/>
            </a:solidFill>
            <a:ln>
              <a:noFill/>
            </a:ln>
            <a:effectLst/>
          </c:spPr>
          <c:invertIfNegative val="0"/>
          <c:cat>
            <c:strRef>
              <c:f>'Figure 4.15'!$M$6:$M$18</c:f>
              <c:strCache>
                <c:ptCount val="13"/>
                <c:pt idx="0">
                  <c:v>Population and GDP</c:v>
                </c:pt>
                <c:pt idx="1">
                  <c:v>Residential solar uptake</c:v>
                </c:pt>
                <c:pt idx="2">
                  <c:v>High gas price </c:v>
                </c:pt>
                <c:pt idx="3">
                  <c:v>Methanol closure (one train to 2040)</c:v>
                </c:pt>
                <c:pt idx="4">
                  <c:v>EV costs</c:v>
                </c:pt>
                <c:pt idx="5">
                  <c:v>Oil price</c:v>
                </c:pt>
                <c:pt idx="6">
                  <c:v>Low carbon liquid fuel uptake</c:v>
                </c:pt>
                <c:pt idx="7">
                  <c:v>Waste diversion rate</c:v>
                </c:pt>
                <c:pt idx="8">
                  <c:v>Gas capture coverage </c:v>
                </c:pt>
                <c:pt idx="9">
                  <c:v>Dairy stocking rate</c:v>
                </c:pt>
                <c:pt idx="10">
                  <c:v>Sheep and beef stocking rate</c:v>
                </c:pt>
                <c:pt idx="11">
                  <c:v>Exotic afforestation</c:v>
                </c:pt>
                <c:pt idx="12">
                  <c:v>Native afforestation</c:v>
                </c:pt>
              </c:strCache>
            </c:strRef>
          </c:cat>
          <c:val>
            <c:numRef>
              <c:f>'Figure 4.15'!$O$6:$O$18</c:f>
              <c:numCache>
                <c:formatCode>0</c:formatCode>
                <c:ptCount val="13"/>
                <c:pt idx="0">
                  <c:v>1.7175698157274155</c:v>
                </c:pt>
                <c:pt idx="1">
                  <c:v>0.13741331971661452</c:v>
                </c:pt>
                <c:pt idx="3">
                  <c:v>3.9089334406084788</c:v>
                </c:pt>
                <c:pt idx="4">
                  <c:v>0.92026338364897242</c:v>
                </c:pt>
                <c:pt idx="5">
                  <c:v>1.0638454166257816</c:v>
                </c:pt>
                <c:pt idx="6">
                  <c:v>0.36282695408665688</c:v>
                </c:pt>
                <c:pt idx="7">
                  <c:v>0.94977245624576767</c:v>
                </c:pt>
                <c:pt idx="8">
                  <c:v>0.13119890663844558</c:v>
                </c:pt>
                <c:pt idx="9">
                  <c:v>3.389161856361909</c:v>
                </c:pt>
                <c:pt idx="10">
                  <c:v>1.0017494331685839</c:v>
                </c:pt>
                <c:pt idx="11">
                  <c:v>2.0432133469785754</c:v>
                </c:pt>
                <c:pt idx="12">
                  <c:v>0.91379118364079659</c:v>
                </c:pt>
              </c:numCache>
            </c:numRef>
          </c:val>
          <c:extLst>
            <c:ext xmlns:c16="http://schemas.microsoft.com/office/drawing/2014/chart" uri="{C3380CC4-5D6E-409C-BE32-E72D297353CC}">
              <c16:uniqueId val="{00000001-66DF-4A6D-88CC-93C182DC7C50}"/>
            </c:ext>
          </c:extLst>
        </c:ser>
        <c:dLbls>
          <c:showLegendKey val="0"/>
          <c:showVal val="0"/>
          <c:showCatName val="0"/>
          <c:showSerName val="0"/>
          <c:showPercent val="0"/>
          <c:showBubbleSize val="0"/>
        </c:dLbls>
        <c:gapWidth val="182"/>
        <c:overlap val="100"/>
        <c:axId val="2090541664"/>
        <c:axId val="1026130063"/>
      </c:barChart>
      <c:catAx>
        <c:axId val="2090541664"/>
        <c:scaling>
          <c:orientation val="minMax"/>
        </c:scaling>
        <c:delete val="0"/>
        <c:axPos val="l"/>
        <c:numFmt formatCode="General" sourceLinked="1"/>
        <c:majorTickMark val="none"/>
        <c:minorTickMark val="none"/>
        <c:tickLblPos val="low"/>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026130063"/>
        <c:crossesAt val="0"/>
        <c:auto val="1"/>
        <c:lblAlgn val="ctr"/>
        <c:lblOffset val="100"/>
        <c:noMultiLvlLbl val="0"/>
      </c:catAx>
      <c:valAx>
        <c:axId val="1026130063"/>
        <c:scaling>
          <c:orientation val="minMax"/>
          <c:min val="-6"/>
        </c:scaling>
        <c:delete val="0"/>
        <c:axPos val="b"/>
        <c:majorGridlines>
          <c:spPr>
            <a:ln w="6350" cap="flat" cmpd="sng" algn="ctr">
              <a:solidFill>
                <a:srgbClr val="A6C0CB"/>
              </a:solidFill>
              <a:round/>
            </a:ln>
            <a:effectLst/>
          </c:spPr>
        </c:majorGridlines>
        <c:title>
          <c:tx>
            <c:rich>
              <a:bodyPr rot="0" spcFirstLastPara="1" vertOverflow="ellipsis" vert="horz" wrap="square" anchor="ctr" anchorCtr="1"/>
              <a:lstStyle/>
              <a:p>
                <a:pPr>
                  <a:defRPr sz="1000" b="0" i="0" u="none" strike="noStrike" kern="1200" baseline="0">
                    <a:solidFill>
                      <a:srgbClr val="003A5D"/>
                    </a:solidFill>
                    <a:latin typeface="+mn-lt"/>
                    <a:ea typeface="+mn-ea"/>
                    <a:cs typeface="+mn-cs"/>
                  </a:defRPr>
                </a:pPr>
                <a:r>
                  <a:rPr lang="en-NZ">
                    <a:solidFill>
                      <a:srgbClr val="003A5D"/>
                    </a:solidFill>
                  </a:rPr>
                  <a:t>MtCO</a:t>
                </a:r>
                <a:r>
                  <a:rPr lang="en-NZ" baseline="-25000">
                    <a:solidFill>
                      <a:srgbClr val="003A5D"/>
                    </a:solidFill>
                  </a:rPr>
                  <a:t>2</a:t>
                </a:r>
                <a:r>
                  <a:rPr lang="en-NZ">
                    <a:solidFill>
                      <a:srgbClr val="003A5D"/>
                    </a:solidFill>
                  </a:rPr>
                  <a:t>e</a:t>
                </a:r>
              </a:p>
            </c:rich>
          </c:tx>
          <c:layout>
            <c:manualLayout>
              <c:xMode val="edge"/>
              <c:yMode val="edge"/>
              <c:x val="0.58161178735597507"/>
              <c:y val="0.8258265037107284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3A5D"/>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2090541664"/>
        <c:crosses val="autoZero"/>
        <c:crossBetween val="between"/>
      </c:valAx>
      <c:spPr>
        <a:noFill/>
        <a:ln>
          <a:noFill/>
        </a:ln>
        <a:effectLst/>
      </c:spPr>
    </c:plotArea>
    <c:legend>
      <c:legendPos val="l"/>
      <c:layout>
        <c:manualLayout>
          <c:xMode val="edge"/>
          <c:yMode val="edge"/>
          <c:x val="0.45989792747484437"/>
          <c:y val="0.86525814846995186"/>
          <c:w val="0.35954603567630367"/>
          <c:h val="0.1091406218221112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969643309102293E-3"/>
          <c:y val="1.0575780487284912E-2"/>
          <c:w val="0.55948184709921334"/>
          <c:h val="0.92637371398433344"/>
        </c:manualLayout>
      </c:layout>
      <c:doughnutChart>
        <c:varyColors val="1"/>
        <c:ser>
          <c:idx val="0"/>
          <c:order val="0"/>
          <c:tx>
            <c:strRef>
              <c:f>'Figure 3.2'!$N$4</c:f>
              <c:strCache>
                <c:ptCount val="1"/>
                <c:pt idx="0">
                  <c:v>Gross emissions in EB4 period (MtCO2e)</c:v>
                </c:pt>
              </c:strCache>
            </c:strRef>
          </c:tx>
          <c:spPr>
            <a:ln>
              <a:noFill/>
            </a:ln>
          </c:spPr>
          <c:dPt>
            <c:idx val="0"/>
            <c:bubble3D val="0"/>
            <c:spPr>
              <a:solidFill>
                <a:srgbClr val="00ACD3"/>
              </a:solidFill>
              <a:ln w="19050">
                <a:noFill/>
              </a:ln>
              <a:effectLst/>
            </c:spPr>
            <c:extLst>
              <c:ext xmlns:c16="http://schemas.microsoft.com/office/drawing/2014/chart" uri="{C3380CC4-5D6E-409C-BE32-E72D297353CC}">
                <c16:uniqueId val="{00000001-A6CB-4612-941A-869AA58173B9}"/>
              </c:ext>
            </c:extLst>
          </c:dPt>
          <c:dPt>
            <c:idx val="1"/>
            <c:bubble3D val="0"/>
            <c:spPr>
              <a:solidFill>
                <a:srgbClr val="003A5D"/>
              </a:solidFill>
              <a:ln w="19050">
                <a:noFill/>
              </a:ln>
              <a:effectLst/>
            </c:spPr>
            <c:extLst>
              <c:ext xmlns:c16="http://schemas.microsoft.com/office/drawing/2014/chart" uri="{C3380CC4-5D6E-409C-BE32-E72D297353CC}">
                <c16:uniqueId val="{00000003-A6CB-4612-941A-869AA58173B9}"/>
              </c:ext>
            </c:extLst>
          </c:dPt>
          <c:dPt>
            <c:idx val="2"/>
            <c:bubble3D val="0"/>
            <c:spPr>
              <a:solidFill>
                <a:srgbClr val="FAA74A"/>
              </a:solidFill>
              <a:ln w="19050">
                <a:noFill/>
              </a:ln>
              <a:effectLst/>
            </c:spPr>
            <c:extLst>
              <c:ext xmlns:c16="http://schemas.microsoft.com/office/drawing/2014/chart" uri="{C3380CC4-5D6E-409C-BE32-E72D297353CC}">
                <c16:uniqueId val="{00000005-A6CB-4612-941A-869AA58173B9}"/>
              </c:ext>
            </c:extLst>
          </c:dPt>
          <c:dPt>
            <c:idx val="3"/>
            <c:bubble3D val="0"/>
            <c:spPr>
              <a:solidFill>
                <a:srgbClr val="EF4D7F"/>
              </a:solidFill>
              <a:ln w="19050">
                <a:noFill/>
              </a:ln>
              <a:effectLst/>
            </c:spPr>
            <c:extLst>
              <c:ext xmlns:c16="http://schemas.microsoft.com/office/drawing/2014/chart" uri="{C3380CC4-5D6E-409C-BE32-E72D297353CC}">
                <c16:uniqueId val="{00000007-A6CB-4612-941A-869AA58173B9}"/>
              </c:ext>
            </c:extLst>
          </c:dPt>
          <c:dPt>
            <c:idx val="4"/>
            <c:bubble3D val="0"/>
            <c:spPr>
              <a:solidFill>
                <a:srgbClr val="6AC17B"/>
              </a:solidFill>
              <a:ln w="19050">
                <a:noFill/>
              </a:ln>
              <a:effectLst/>
            </c:spPr>
            <c:extLst>
              <c:ext xmlns:c16="http://schemas.microsoft.com/office/drawing/2014/chart" uri="{C3380CC4-5D6E-409C-BE32-E72D297353CC}">
                <c16:uniqueId val="{00000009-A6CB-4612-941A-869AA58173B9}"/>
              </c:ext>
            </c:extLst>
          </c:dPt>
          <c:cat>
            <c:strRef>
              <c:f>'Figure 3.2'!$R$5:$R$9</c:f>
              <c:strCache>
                <c:ptCount val="5"/>
                <c:pt idx="0">
                  <c:v>Carbon dioxide: 81, 31%</c:v>
                </c:pt>
                <c:pt idx="1">
                  <c:v>Biogenic methane: 146, 56%</c:v>
                </c:pt>
                <c:pt idx="2">
                  <c:v>Non-biogenic methane: 1, 0%</c:v>
                </c:pt>
                <c:pt idx="3">
                  <c:v>F-gases: 4, 2%</c:v>
                </c:pt>
                <c:pt idx="4">
                  <c:v>Nitrous oxide: 29, 11%</c:v>
                </c:pt>
              </c:strCache>
            </c:strRef>
          </c:cat>
          <c:val>
            <c:numRef>
              <c:f>'Figure 3.2'!$N$5:$N$9</c:f>
              <c:numCache>
                <c:formatCode>0</c:formatCode>
                <c:ptCount val="5"/>
                <c:pt idx="0">
                  <c:v>81.355934616021671</c:v>
                </c:pt>
                <c:pt idx="1">
                  <c:v>146.31959715132825</c:v>
                </c:pt>
                <c:pt idx="2">
                  <c:v>1.2655873478605066</c:v>
                </c:pt>
                <c:pt idx="3">
                  <c:v>4.3509124542723425</c:v>
                </c:pt>
                <c:pt idx="4">
                  <c:v>29.45063811194348</c:v>
                </c:pt>
              </c:numCache>
            </c:numRef>
          </c:val>
          <c:extLst>
            <c:ext xmlns:c16="http://schemas.microsoft.com/office/drawing/2014/chart" uri="{C3380CC4-5D6E-409C-BE32-E72D297353CC}">
              <c16:uniqueId val="{0000000A-A6CB-4612-941A-869AA58173B9}"/>
            </c:ext>
          </c:extLst>
        </c:ser>
        <c:dLbls>
          <c:showLegendKey val="0"/>
          <c:showVal val="0"/>
          <c:showCatName val="0"/>
          <c:showSerName val="0"/>
          <c:showPercent val="0"/>
          <c:showBubbleSize val="0"/>
          <c:showLeaderLines val="1"/>
        </c:dLbls>
        <c:firstSliceAng val="250"/>
        <c:holeSize val="38"/>
      </c:doughnutChart>
      <c:spPr>
        <a:noFill/>
        <a:ln>
          <a:noFill/>
        </a:ln>
        <a:effectLst/>
      </c:spPr>
    </c:plotArea>
    <c:legend>
      <c:legendPos val="r"/>
      <c:layout>
        <c:manualLayout>
          <c:xMode val="edge"/>
          <c:yMode val="edge"/>
          <c:x val="0.64888271186321089"/>
          <c:y val="0.26156587301587297"/>
          <c:w val="0.3063181742420969"/>
          <c:h val="0.474206349206349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002060"/>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920972222222225"/>
          <c:y val="0.19936919896186164"/>
          <c:w val="0.60765121527777777"/>
          <c:h val="0.65794718397630447"/>
        </c:manualLayout>
      </c:layout>
      <c:barChart>
        <c:barDir val="bar"/>
        <c:grouping val="clustered"/>
        <c:varyColors val="0"/>
        <c:ser>
          <c:idx val="0"/>
          <c:order val="0"/>
          <c:tx>
            <c:strRef>
              <c:f>'Figure 4.16'!$D$8</c:f>
              <c:strCache>
                <c:ptCount val="1"/>
                <c:pt idx="0">
                  <c:v>Low</c:v>
                </c:pt>
              </c:strCache>
            </c:strRef>
          </c:tx>
          <c:spPr>
            <a:solidFill>
              <a:srgbClr val="69C17B"/>
            </a:solidFill>
            <a:ln>
              <a:noFill/>
            </a:ln>
            <a:effectLst/>
          </c:spPr>
          <c:invertIfNegative val="0"/>
          <c:dPt>
            <c:idx val="3"/>
            <c:invertIfNegative val="0"/>
            <c:bubble3D val="0"/>
            <c:spPr>
              <a:solidFill>
                <a:srgbClr val="69C17B"/>
              </a:solidFill>
              <a:ln>
                <a:noFill/>
              </a:ln>
              <a:effectLst/>
            </c:spPr>
            <c:extLst>
              <c:ext xmlns:c16="http://schemas.microsoft.com/office/drawing/2014/chart" uri="{C3380CC4-5D6E-409C-BE32-E72D297353CC}">
                <c16:uniqueId val="{00000001-2B55-4B63-9701-DF1D9C3C6893}"/>
              </c:ext>
            </c:extLst>
          </c:dPt>
          <c:dPt>
            <c:idx val="7"/>
            <c:invertIfNegative val="0"/>
            <c:bubble3D val="0"/>
            <c:spPr>
              <a:solidFill>
                <a:srgbClr val="69C17B"/>
              </a:solidFill>
              <a:ln>
                <a:noFill/>
              </a:ln>
              <a:effectLst/>
            </c:spPr>
            <c:extLst>
              <c:ext xmlns:c16="http://schemas.microsoft.com/office/drawing/2014/chart" uri="{C3380CC4-5D6E-409C-BE32-E72D297353CC}">
                <c16:uniqueId val="{00000003-2B55-4B63-9701-DF1D9C3C6893}"/>
              </c:ext>
            </c:extLst>
          </c:dPt>
          <c:cat>
            <c:strRef>
              <c:f>'Figure 4.16'!$C$9:$C$19</c:f>
              <c:strCache>
                <c:ptCount val="11"/>
                <c:pt idx="2">
                  <c:v>Population and GDP</c:v>
                </c:pt>
                <c:pt idx="3">
                  <c:v>International oil price</c:v>
                </c:pt>
                <c:pt idx="4">
                  <c:v>International emissions prices</c:v>
                </c:pt>
                <c:pt idx="8">
                  <c:v>Population and GDP</c:v>
                </c:pt>
                <c:pt idx="9">
                  <c:v>International oil price</c:v>
                </c:pt>
                <c:pt idx="10">
                  <c:v>International emissions prices</c:v>
                </c:pt>
              </c:strCache>
            </c:strRef>
          </c:cat>
          <c:val>
            <c:numRef>
              <c:f>'Figure 4.16'!$D$9:$D$19</c:f>
              <c:numCache>
                <c:formatCode>General</c:formatCode>
                <c:ptCount val="11"/>
                <c:pt idx="2" formatCode="0.00">
                  <c:v>8.2474008505450946E-2</c:v>
                </c:pt>
                <c:pt idx="3" formatCode="0.00">
                  <c:v>0.19898547590442295</c:v>
                </c:pt>
                <c:pt idx="4" formatCode="0.00">
                  <c:v>-3.106397622938406E-2</c:v>
                </c:pt>
                <c:pt idx="8" formatCode="0.00">
                  <c:v>0.28018218304198816</c:v>
                </c:pt>
                <c:pt idx="9" formatCode="0.00">
                  <c:v>0.1313092026820506</c:v>
                </c:pt>
                <c:pt idx="10" formatCode="0.00">
                  <c:v>-1.4001639617644557E-2</c:v>
                </c:pt>
              </c:numCache>
            </c:numRef>
          </c:val>
          <c:extLst>
            <c:ext xmlns:c16="http://schemas.microsoft.com/office/drawing/2014/chart" uri="{C3380CC4-5D6E-409C-BE32-E72D297353CC}">
              <c16:uniqueId val="{00000004-C705-4C24-A3EB-791503181960}"/>
            </c:ext>
          </c:extLst>
        </c:ser>
        <c:ser>
          <c:idx val="1"/>
          <c:order val="1"/>
          <c:tx>
            <c:strRef>
              <c:f>'Figure 4.16'!$E$8</c:f>
              <c:strCache>
                <c:ptCount val="1"/>
                <c:pt idx="0">
                  <c:v>High</c:v>
                </c:pt>
              </c:strCache>
            </c:strRef>
          </c:tx>
          <c:spPr>
            <a:solidFill>
              <a:srgbClr val="EF4D7F"/>
            </a:solidFill>
            <a:ln>
              <a:noFill/>
            </a:ln>
            <a:effectLst/>
          </c:spPr>
          <c:invertIfNegative val="0"/>
          <c:dPt>
            <c:idx val="1"/>
            <c:invertIfNegative val="0"/>
            <c:bubble3D val="0"/>
            <c:spPr>
              <a:solidFill>
                <a:srgbClr val="EF4D7F"/>
              </a:solidFill>
              <a:ln>
                <a:noFill/>
              </a:ln>
              <a:effectLst/>
            </c:spPr>
            <c:extLst>
              <c:ext xmlns:c16="http://schemas.microsoft.com/office/drawing/2014/chart" uri="{C3380CC4-5D6E-409C-BE32-E72D297353CC}">
                <c16:uniqueId val="{00000005-2B55-4B63-9701-DF1D9C3C6893}"/>
              </c:ext>
            </c:extLst>
          </c:dPt>
          <c:dPt>
            <c:idx val="3"/>
            <c:invertIfNegative val="0"/>
            <c:bubble3D val="0"/>
            <c:spPr>
              <a:solidFill>
                <a:srgbClr val="EF4D7F"/>
              </a:solidFill>
              <a:ln>
                <a:noFill/>
              </a:ln>
              <a:effectLst/>
            </c:spPr>
            <c:extLst>
              <c:ext xmlns:c16="http://schemas.microsoft.com/office/drawing/2014/chart" uri="{C3380CC4-5D6E-409C-BE32-E72D297353CC}">
                <c16:uniqueId val="{00000007-2B55-4B63-9701-DF1D9C3C6893}"/>
              </c:ext>
            </c:extLst>
          </c:dPt>
          <c:cat>
            <c:strRef>
              <c:f>'Figure 4.16'!$C$9:$C$19</c:f>
              <c:strCache>
                <c:ptCount val="11"/>
                <c:pt idx="2">
                  <c:v>Population and GDP</c:v>
                </c:pt>
                <c:pt idx="3">
                  <c:v>International oil price</c:v>
                </c:pt>
                <c:pt idx="4">
                  <c:v>International emissions prices</c:v>
                </c:pt>
                <c:pt idx="8">
                  <c:v>Population and GDP</c:v>
                </c:pt>
                <c:pt idx="9">
                  <c:v>International oil price</c:v>
                </c:pt>
                <c:pt idx="10">
                  <c:v>International emissions prices</c:v>
                </c:pt>
              </c:strCache>
            </c:strRef>
          </c:cat>
          <c:val>
            <c:numRef>
              <c:f>'Figure 4.16'!$E$9:$E$19</c:f>
              <c:numCache>
                <c:formatCode>General</c:formatCode>
                <c:ptCount val="11"/>
                <c:pt idx="2" formatCode="0.00">
                  <c:v>-8.6827161634461802E-2</c:v>
                </c:pt>
                <c:pt idx="3" formatCode="0.00">
                  <c:v>-0.17020982611989366</c:v>
                </c:pt>
                <c:pt idx="4" formatCode="0.00">
                  <c:v>6.4702032909602636E-2</c:v>
                </c:pt>
                <c:pt idx="8" formatCode="0.00">
                  <c:v>-0.28829766757585418</c:v>
                </c:pt>
                <c:pt idx="9" formatCode="0.00">
                  <c:v>-9.3545409868689422E-2</c:v>
                </c:pt>
                <c:pt idx="10" formatCode="0.00">
                  <c:v>2.5495142872611343E-2</c:v>
                </c:pt>
              </c:numCache>
            </c:numRef>
          </c:val>
          <c:extLst>
            <c:ext xmlns:c16="http://schemas.microsoft.com/office/drawing/2014/chart" uri="{C3380CC4-5D6E-409C-BE32-E72D297353CC}">
              <c16:uniqueId val="{00000009-C705-4C24-A3EB-791503181960}"/>
            </c:ext>
          </c:extLst>
        </c:ser>
        <c:dLbls>
          <c:showLegendKey val="0"/>
          <c:showVal val="0"/>
          <c:showCatName val="0"/>
          <c:showSerName val="0"/>
          <c:showPercent val="0"/>
          <c:showBubbleSize val="0"/>
        </c:dLbls>
        <c:gapWidth val="50"/>
        <c:overlap val="100"/>
        <c:axId val="54897920"/>
        <c:axId val="1367344767"/>
      </c:barChart>
      <c:catAx>
        <c:axId val="54897920"/>
        <c:scaling>
          <c:orientation val="maxMin"/>
        </c:scaling>
        <c:delete val="0"/>
        <c:axPos val="l"/>
        <c:numFmt formatCode="General" sourceLinked="1"/>
        <c:majorTickMark val="none"/>
        <c:minorTickMark val="none"/>
        <c:tickLblPos val="low"/>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367344767"/>
        <c:crosses val="autoZero"/>
        <c:auto val="1"/>
        <c:lblAlgn val="ctr"/>
        <c:lblOffset val="100"/>
        <c:noMultiLvlLbl val="0"/>
      </c:catAx>
      <c:valAx>
        <c:axId val="1367344767"/>
        <c:scaling>
          <c:orientation val="minMax"/>
          <c:max val="1"/>
          <c:min val="-1"/>
        </c:scaling>
        <c:delete val="0"/>
        <c:axPos val="t"/>
        <c:majorGridlines>
          <c:spPr>
            <a:ln w="6350" cap="flat" cmpd="sng" algn="ctr">
              <a:solidFill>
                <a:srgbClr val="A6C0CB"/>
              </a:solidFill>
              <a:round/>
            </a:ln>
            <a:effectLst/>
          </c:spPr>
        </c:majorGridlines>
        <c:title>
          <c:tx>
            <c:rich>
              <a:bodyPr rot="0" spcFirstLastPara="1" vertOverflow="ellipsis" vert="horz" wrap="square" anchor="ctr" anchorCtr="1"/>
              <a:lstStyle/>
              <a:p>
                <a:pPr>
                  <a:defRPr sz="1100" b="0" i="0" u="none" strike="noStrike" kern="1200" baseline="0">
                    <a:solidFill>
                      <a:srgbClr val="003A5D"/>
                    </a:solidFill>
                    <a:latin typeface="+mn-lt"/>
                    <a:ea typeface="+mn-ea"/>
                    <a:cs typeface="+mn-cs"/>
                  </a:defRPr>
                </a:pPr>
                <a:r>
                  <a:rPr lang="en-US" sz="900">
                    <a:solidFill>
                      <a:srgbClr val="003A5D"/>
                    </a:solidFill>
                  </a:rPr>
                  <a:t>Cost change (percentage points difference from EB4 demonstration</a:t>
                </a:r>
                <a:r>
                  <a:rPr lang="en-US" sz="900" baseline="0">
                    <a:solidFill>
                      <a:srgbClr val="003A5D"/>
                    </a:solidFill>
                  </a:rPr>
                  <a:t> p</a:t>
                </a:r>
                <a:r>
                  <a:rPr lang="en-US" sz="900">
                    <a:solidFill>
                      <a:srgbClr val="003A5D"/>
                    </a:solidFill>
                  </a:rPr>
                  <a:t>ath)</a:t>
                </a:r>
              </a:p>
            </c:rich>
          </c:tx>
          <c:layout>
            <c:manualLayout>
              <c:xMode val="edge"/>
              <c:yMode val="edge"/>
              <c:x val="0.39833750000000001"/>
              <c:y val="0.95745287273096813"/>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3A5D"/>
                  </a:solidFill>
                  <a:latin typeface="+mn-lt"/>
                  <a:ea typeface="+mn-ea"/>
                  <a:cs typeface="+mn-cs"/>
                </a:defRPr>
              </a:pPr>
              <a:endParaRPr lang="en-US"/>
            </a:p>
          </c:txPr>
        </c:title>
        <c:numFmt formatCode="#,##0.0_ ;\-#,##0.0\ "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548979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5081699346405"/>
          <c:y val="3.8805555555555558E-2"/>
          <c:w val="0.84487271241830064"/>
          <c:h val="0.7986577777777778"/>
        </c:manualLayout>
      </c:layout>
      <c:areaChart>
        <c:grouping val="standard"/>
        <c:varyColors val="0"/>
        <c:ser>
          <c:idx val="6"/>
          <c:order val="0"/>
          <c:tx>
            <c:strRef>
              <c:f>'Figure 5.1'!$L$22</c:f>
              <c:strCache>
                <c:ptCount val="1"/>
                <c:pt idx="0">
                  <c:v>Co-generation</c:v>
                </c:pt>
              </c:strCache>
            </c:strRef>
          </c:tx>
          <c:spPr>
            <a:solidFill>
              <a:srgbClr val="6AC17B"/>
            </a:solidFill>
            <a:ln w="25400">
              <a:noFill/>
            </a:ln>
            <a:effectLst/>
          </c:spPr>
          <c:cat>
            <c:numRef>
              <c:f>'Figure 5.1'!$M$5:$AN$5</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'Figure 5.1'!$M$22:$AN$22</c:f>
              <c:numCache>
                <c:formatCode>General</c:formatCode>
                <c:ptCount val="28"/>
                <c:pt idx="0">
                  <c:v>43482.407731717911</c:v>
                </c:pt>
                <c:pt idx="1">
                  <c:v>44986.006985281296</c:v>
                </c:pt>
                <c:pt idx="2">
                  <c:v>46002.566172741317</c:v>
                </c:pt>
                <c:pt idx="3">
                  <c:v>46791.418197576466</c:v>
                </c:pt>
                <c:pt idx="4">
                  <c:v>48401.015662054597</c:v>
                </c:pt>
                <c:pt idx="5">
                  <c:v>50393.228840977543</c:v>
                </c:pt>
                <c:pt idx="6">
                  <c:v>52459.308552937757</c:v>
                </c:pt>
                <c:pt idx="7">
                  <c:v>54413.160911711151</c:v>
                </c:pt>
                <c:pt idx="8">
                  <c:v>56282.667008480588</c:v>
                </c:pt>
                <c:pt idx="9">
                  <c:v>57672.648612108096</c:v>
                </c:pt>
                <c:pt idx="10">
                  <c:v>59011.350757752611</c:v>
                </c:pt>
                <c:pt idx="11">
                  <c:v>60672.220104132473</c:v>
                </c:pt>
                <c:pt idx="12">
                  <c:v>62348.680337377555</c:v>
                </c:pt>
                <c:pt idx="13">
                  <c:v>63915.413340670311</c:v>
                </c:pt>
                <c:pt idx="14">
                  <c:v>65486.391586670223</c:v>
                </c:pt>
                <c:pt idx="15">
                  <c:v>66185.309637289683</c:v>
                </c:pt>
                <c:pt idx="16">
                  <c:v>68189.404786727333</c:v>
                </c:pt>
                <c:pt idx="17">
                  <c:v>68540.24338858838</c:v>
                </c:pt>
                <c:pt idx="18">
                  <c:v>69451.190582850599</c:v>
                </c:pt>
                <c:pt idx="19">
                  <c:v>70578.606393476934</c:v>
                </c:pt>
                <c:pt idx="20">
                  <c:v>71846.667777383729</c:v>
                </c:pt>
                <c:pt idx="21">
                  <c:v>72949.023038566505</c:v>
                </c:pt>
                <c:pt idx="22">
                  <c:v>74088.495898497174</c:v>
                </c:pt>
                <c:pt idx="23">
                  <c:v>75207.840260791738</c:v>
                </c:pt>
                <c:pt idx="24">
                  <c:v>76225.903470067831</c:v>
                </c:pt>
                <c:pt idx="25">
                  <c:v>77411.748726544349</c:v>
                </c:pt>
                <c:pt idx="26">
                  <c:v>78382.623457918744</c:v>
                </c:pt>
                <c:pt idx="27">
                  <c:v>79265.970356345759</c:v>
                </c:pt>
              </c:numCache>
            </c:numRef>
          </c:val>
          <c:extLst>
            <c:ext xmlns:c16="http://schemas.microsoft.com/office/drawing/2014/chart" uri="{C3380CC4-5D6E-409C-BE32-E72D297353CC}">
              <c16:uniqueId val="{00000000-731B-4FDA-BFF6-3FA6C431B99A}"/>
            </c:ext>
          </c:extLst>
        </c:ser>
        <c:ser>
          <c:idx val="5"/>
          <c:order val="1"/>
          <c:tx>
            <c:strRef>
              <c:f>'Figure 5.1'!$L$21</c:f>
              <c:strCache>
                <c:ptCount val="1"/>
                <c:pt idx="0">
                  <c:v>Fossil</c:v>
                </c:pt>
              </c:strCache>
            </c:strRef>
          </c:tx>
          <c:spPr>
            <a:solidFill>
              <a:srgbClr val="003A5D"/>
            </a:solidFill>
            <a:ln w="25400">
              <a:noFill/>
            </a:ln>
            <a:effectLst/>
          </c:spPr>
          <c:cat>
            <c:numRef>
              <c:f>'Figure 5.1'!$M$5:$AN$5</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'Figure 5.1'!$M$21:$AN$21</c:f>
              <c:numCache>
                <c:formatCode>General</c:formatCode>
                <c:ptCount val="28"/>
                <c:pt idx="0">
                  <c:v>41521.27069926665</c:v>
                </c:pt>
                <c:pt idx="1">
                  <c:v>43086.369952830035</c:v>
                </c:pt>
                <c:pt idx="2">
                  <c:v>44102.929140290056</c:v>
                </c:pt>
                <c:pt idx="3">
                  <c:v>44891.781165125205</c:v>
                </c:pt>
                <c:pt idx="4">
                  <c:v>46815.80918291257</c:v>
                </c:pt>
                <c:pt idx="5">
                  <c:v>48869.596435909589</c:v>
                </c:pt>
                <c:pt idx="6">
                  <c:v>50935.676147869803</c:v>
                </c:pt>
                <c:pt idx="7">
                  <c:v>52714.528506643197</c:v>
                </c:pt>
                <c:pt idx="8">
                  <c:v>54409.034603412634</c:v>
                </c:pt>
                <c:pt idx="9">
                  <c:v>55799.016207040142</c:v>
                </c:pt>
                <c:pt idx="10">
                  <c:v>57137.718352684657</c:v>
                </c:pt>
                <c:pt idx="11">
                  <c:v>58798.587699064519</c:v>
                </c:pt>
                <c:pt idx="12">
                  <c:v>60475.047932309601</c:v>
                </c:pt>
                <c:pt idx="13">
                  <c:v>62041.780935602357</c:v>
                </c:pt>
                <c:pt idx="14">
                  <c:v>63612.759181602269</c:v>
                </c:pt>
                <c:pt idx="15">
                  <c:v>64311.677232221722</c:v>
                </c:pt>
                <c:pt idx="16">
                  <c:v>66315.772381659379</c:v>
                </c:pt>
                <c:pt idx="17">
                  <c:v>66666.610983520426</c:v>
                </c:pt>
                <c:pt idx="18">
                  <c:v>67577.558177782645</c:v>
                </c:pt>
                <c:pt idx="19">
                  <c:v>68704.973988408979</c:v>
                </c:pt>
                <c:pt idx="20">
                  <c:v>69973.035372315775</c:v>
                </c:pt>
                <c:pt idx="21">
                  <c:v>71075.390633498551</c:v>
                </c:pt>
                <c:pt idx="22">
                  <c:v>72214.86349342922</c:v>
                </c:pt>
                <c:pt idx="23">
                  <c:v>73334.207855723784</c:v>
                </c:pt>
                <c:pt idx="24">
                  <c:v>74352.271064999877</c:v>
                </c:pt>
                <c:pt idx="25">
                  <c:v>75538.116321476395</c:v>
                </c:pt>
                <c:pt idx="26">
                  <c:v>76508.99105285079</c:v>
                </c:pt>
                <c:pt idx="27">
                  <c:v>77392.337951277805</c:v>
                </c:pt>
              </c:numCache>
            </c:numRef>
          </c:val>
          <c:extLst>
            <c:ext xmlns:c16="http://schemas.microsoft.com/office/drawing/2014/chart" uri="{C3380CC4-5D6E-409C-BE32-E72D297353CC}">
              <c16:uniqueId val="{00000001-731B-4FDA-BFF6-3FA6C431B99A}"/>
            </c:ext>
          </c:extLst>
        </c:ser>
        <c:ser>
          <c:idx val="4"/>
          <c:order val="2"/>
          <c:tx>
            <c:strRef>
              <c:f>'Figure 5.1'!$L$20</c:f>
              <c:strCache>
                <c:ptCount val="1"/>
                <c:pt idx="0">
                  <c:v>Other renewable</c:v>
                </c:pt>
              </c:strCache>
            </c:strRef>
          </c:tx>
          <c:spPr>
            <a:solidFill>
              <a:srgbClr val="00ACD3"/>
            </a:solidFill>
            <a:ln w="25400">
              <a:noFill/>
            </a:ln>
            <a:effectLst/>
          </c:spPr>
          <c:cat>
            <c:numRef>
              <c:f>'Figure 5.1'!$M$5:$AN$5</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'Figure 5.1'!$M$20:$AN$20</c:f>
              <c:numCache>
                <c:formatCode>General</c:formatCode>
                <c:ptCount val="28"/>
                <c:pt idx="0">
                  <c:v>35592.84232192421</c:v>
                </c:pt>
                <c:pt idx="1">
                  <c:v>36982.041688156358</c:v>
                </c:pt>
                <c:pt idx="2">
                  <c:v>38714.683045270038</c:v>
                </c:pt>
                <c:pt idx="3">
                  <c:v>40439.722985658627</c:v>
                </c:pt>
                <c:pt idx="4">
                  <c:v>44503.777124355889</c:v>
                </c:pt>
                <c:pt idx="5">
                  <c:v>46791.411266815427</c:v>
                </c:pt>
                <c:pt idx="6">
                  <c:v>49049.942644812792</c:v>
                </c:pt>
                <c:pt idx="7">
                  <c:v>51117.778885580105</c:v>
                </c:pt>
                <c:pt idx="8">
                  <c:v>53063.295444915471</c:v>
                </c:pt>
                <c:pt idx="9">
                  <c:v>54622.849016227359</c:v>
                </c:pt>
                <c:pt idx="10">
                  <c:v>55987.952113379892</c:v>
                </c:pt>
                <c:pt idx="11">
                  <c:v>57672.082530157793</c:v>
                </c:pt>
                <c:pt idx="12">
                  <c:v>59375.797647790299</c:v>
                </c:pt>
                <c:pt idx="13">
                  <c:v>61018.192639845103</c:v>
                </c:pt>
                <c:pt idx="14">
                  <c:v>62633.897029122498</c:v>
                </c:pt>
                <c:pt idx="15">
                  <c:v>63141.45981967089</c:v>
                </c:pt>
                <c:pt idx="16">
                  <c:v>65568.885146769462</c:v>
                </c:pt>
                <c:pt idx="17">
                  <c:v>65631.368118733008</c:v>
                </c:pt>
                <c:pt idx="18">
                  <c:v>66516.391179936836</c:v>
                </c:pt>
                <c:pt idx="19">
                  <c:v>67661.110156264578</c:v>
                </c:pt>
                <c:pt idx="20">
                  <c:v>68957.920298009092</c:v>
                </c:pt>
                <c:pt idx="21">
                  <c:v>70106.128672987033</c:v>
                </c:pt>
                <c:pt idx="22">
                  <c:v>71274.726026485732</c:v>
                </c:pt>
                <c:pt idx="23">
                  <c:v>72425.892645240703</c:v>
                </c:pt>
                <c:pt idx="24">
                  <c:v>73472.468144781524</c:v>
                </c:pt>
                <c:pt idx="25">
                  <c:v>74684.143778138023</c:v>
                </c:pt>
                <c:pt idx="26">
                  <c:v>75668.070728349892</c:v>
                </c:pt>
                <c:pt idx="27">
                  <c:v>76569.203460889272</c:v>
                </c:pt>
              </c:numCache>
            </c:numRef>
          </c:val>
          <c:extLst>
            <c:ext xmlns:c16="http://schemas.microsoft.com/office/drawing/2014/chart" uri="{C3380CC4-5D6E-409C-BE32-E72D297353CC}">
              <c16:uniqueId val="{00000002-731B-4FDA-BFF6-3FA6C431B99A}"/>
            </c:ext>
          </c:extLst>
        </c:ser>
        <c:ser>
          <c:idx val="3"/>
          <c:order val="3"/>
          <c:tx>
            <c:strRef>
              <c:f>'Figure 5.1'!$L$19</c:f>
              <c:strCache>
                <c:ptCount val="1"/>
                <c:pt idx="0">
                  <c:v>Solar</c:v>
                </c:pt>
              </c:strCache>
            </c:strRef>
          </c:tx>
          <c:spPr>
            <a:solidFill>
              <a:srgbClr val="FAA74A"/>
            </a:solidFill>
            <a:ln w="25400">
              <a:noFill/>
            </a:ln>
            <a:effectLst/>
          </c:spPr>
          <c:cat>
            <c:numRef>
              <c:f>'Figure 5.1'!$M$5:$AN$5</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'Figure 5.1'!$M$19:$AN$19</c:f>
              <c:numCache>
                <c:formatCode>General</c:formatCode>
                <c:ptCount val="28"/>
                <c:pt idx="0">
                  <c:v>35425.675221122983</c:v>
                </c:pt>
                <c:pt idx="1">
                  <c:v>36814.874587355131</c:v>
                </c:pt>
                <c:pt idx="2">
                  <c:v>38547.515944468811</c:v>
                </c:pt>
                <c:pt idx="3">
                  <c:v>40272.5558848574</c:v>
                </c:pt>
                <c:pt idx="4">
                  <c:v>44336.610023554662</c:v>
                </c:pt>
                <c:pt idx="5">
                  <c:v>46624.244166014199</c:v>
                </c:pt>
                <c:pt idx="6">
                  <c:v>48882.775544011565</c:v>
                </c:pt>
                <c:pt idx="7">
                  <c:v>50950.611784778877</c:v>
                </c:pt>
                <c:pt idx="8">
                  <c:v>52896.128344114244</c:v>
                </c:pt>
                <c:pt idx="9">
                  <c:v>54280.681915426132</c:v>
                </c:pt>
                <c:pt idx="10">
                  <c:v>55645.785012578664</c:v>
                </c:pt>
                <c:pt idx="11">
                  <c:v>57329.915429356566</c:v>
                </c:pt>
                <c:pt idx="12">
                  <c:v>59033.630546989072</c:v>
                </c:pt>
                <c:pt idx="13">
                  <c:v>60676.025539043876</c:v>
                </c:pt>
                <c:pt idx="14">
                  <c:v>62291.729928321271</c:v>
                </c:pt>
                <c:pt idx="15">
                  <c:v>62799.292718869663</c:v>
                </c:pt>
                <c:pt idx="16">
                  <c:v>65226.718045968235</c:v>
                </c:pt>
                <c:pt idx="17">
                  <c:v>65289.20101793178</c:v>
                </c:pt>
                <c:pt idx="18">
                  <c:v>66174.224079135602</c:v>
                </c:pt>
                <c:pt idx="19">
                  <c:v>67318.943055463344</c:v>
                </c:pt>
                <c:pt idx="20">
                  <c:v>68615.753197207858</c:v>
                </c:pt>
                <c:pt idx="21">
                  <c:v>69763.961572185799</c:v>
                </c:pt>
                <c:pt idx="22">
                  <c:v>70932.558925684498</c:v>
                </c:pt>
                <c:pt idx="23">
                  <c:v>72083.725544439469</c:v>
                </c:pt>
                <c:pt idx="24">
                  <c:v>73130.301043980289</c:v>
                </c:pt>
                <c:pt idx="25">
                  <c:v>74341.976677336788</c:v>
                </c:pt>
                <c:pt idx="26">
                  <c:v>75325.903627548658</c:v>
                </c:pt>
                <c:pt idx="27">
                  <c:v>76227.036360088037</c:v>
                </c:pt>
              </c:numCache>
            </c:numRef>
          </c:val>
          <c:extLst>
            <c:ext xmlns:c16="http://schemas.microsoft.com/office/drawing/2014/chart" uri="{C3380CC4-5D6E-409C-BE32-E72D297353CC}">
              <c16:uniqueId val="{00000003-731B-4FDA-BFF6-3FA6C431B99A}"/>
            </c:ext>
          </c:extLst>
        </c:ser>
        <c:ser>
          <c:idx val="2"/>
          <c:order val="4"/>
          <c:tx>
            <c:strRef>
              <c:f>'Figure 5.1'!$L$18</c:f>
              <c:strCache>
                <c:ptCount val="1"/>
                <c:pt idx="0">
                  <c:v>Onshore wind</c:v>
                </c:pt>
              </c:strCache>
            </c:strRef>
          </c:tx>
          <c:spPr>
            <a:solidFill>
              <a:srgbClr val="A6C0CB"/>
            </a:solidFill>
            <a:ln w="25400">
              <a:noFill/>
            </a:ln>
            <a:effectLst/>
          </c:spPr>
          <c:cat>
            <c:numRef>
              <c:f>'Figure 5.1'!$M$5:$AN$5</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'Figure 5.1'!$M$18:$AN$18</c:f>
              <c:numCache>
                <c:formatCode>General</c:formatCode>
                <c:ptCount val="28"/>
                <c:pt idx="0">
                  <c:v>35053.538837954075</c:v>
                </c:pt>
                <c:pt idx="1">
                  <c:v>36267.273587534772</c:v>
                </c:pt>
                <c:pt idx="2">
                  <c:v>37643.439744896474</c:v>
                </c:pt>
                <c:pt idx="3">
                  <c:v>38634.160042446965</c:v>
                </c:pt>
                <c:pt idx="4">
                  <c:v>41065.846369384199</c:v>
                </c:pt>
                <c:pt idx="5">
                  <c:v>43295.706047771237</c:v>
                </c:pt>
                <c:pt idx="6">
                  <c:v>45176.027819479823</c:v>
                </c:pt>
                <c:pt idx="7">
                  <c:v>46814.998767742101</c:v>
                </c:pt>
                <c:pt idx="8">
                  <c:v>48679.604149382605</c:v>
                </c:pt>
                <c:pt idx="9">
                  <c:v>49839.658978640997</c:v>
                </c:pt>
                <c:pt idx="10">
                  <c:v>50955.859995985709</c:v>
                </c:pt>
                <c:pt idx="11">
                  <c:v>52336.045141663286</c:v>
                </c:pt>
                <c:pt idx="12">
                  <c:v>53765.510486815903</c:v>
                </c:pt>
                <c:pt idx="13">
                  <c:v>55123.022191259442</c:v>
                </c:pt>
                <c:pt idx="14">
                  <c:v>56677.408905329212</c:v>
                </c:pt>
                <c:pt idx="15">
                  <c:v>56769.171529131694</c:v>
                </c:pt>
                <c:pt idx="16">
                  <c:v>59134.556101334587</c:v>
                </c:pt>
                <c:pt idx="17">
                  <c:v>59134.596552832802</c:v>
                </c:pt>
                <c:pt idx="18">
                  <c:v>59489.983197288726</c:v>
                </c:pt>
                <c:pt idx="19">
                  <c:v>59981.840567712716</c:v>
                </c:pt>
                <c:pt idx="20">
                  <c:v>60608.035094730483</c:v>
                </c:pt>
                <c:pt idx="21">
                  <c:v>61249.018548554035</c:v>
                </c:pt>
                <c:pt idx="22">
                  <c:v>61977.598411942803</c:v>
                </c:pt>
                <c:pt idx="23">
                  <c:v>62749.829237098667</c:v>
                </c:pt>
                <c:pt idx="24">
                  <c:v>63466.701327995863</c:v>
                </c:pt>
                <c:pt idx="25">
                  <c:v>64305.006136706754</c:v>
                </c:pt>
                <c:pt idx="26">
                  <c:v>64984.272252779207</c:v>
                </c:pt>
                <c:pt idx="27">
                  <c:v>65595.295911579611</c:v>
                </c:pt>
              </c:numCache>
            </c:numRef>
          </c:val>
          <c:extLst>
            <c:ext xmlns:c16="http://schemas.microsoft.com/office/drawing/2014/chart" uri="{C3380CC4-5D6E-409C-BE32-E72D297353CC}">
              <c16:uniqueId val="{00000004-731B-4FDA-BFF6-3FA6C431B99A}"/>
            </c:ext>
          </c:extLst>
        </c:ser>
        <c:ser>
          <c:idx val="1"/>
          <c:order val="5"/>
          <c:tx>
            <c:strRef>
              <c:f>'Figure 5.1'!$L$17</c:f>
              <c:strCache>
                <c:ptCount val="1"/>
                <c:pt idx="0">
                  <c:v>Geothermal</c:v>
                </c:pt>
              </c:strCache>
            </c:strRef>
          </c:tx>
          <c:spPr>
            <a:solidFill>
              <a:srgbClr val="9E76B4"/>
            </a:solidFill>
            <a:ln w="25400">
              <a:noFill/>
            </a:ln>
            <a:effectLst/>
          </c:spPr>
          <c:cat>
            <c:numRef>
              <c:f>'Figure 5.1'!$M$5:$AN$5</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'Figure 5.1'!$M$17:$AN$17</c:f>
              <c:numCache>
                <c:formatCode>General</c:formatCode>
                <c:ptCount val="28"/>
                <c:pt idx="0">
                  <c:v>31857.32789712771</c:v>
                </c:pt>
                <c:pt idx="1">
                  <c:v>32401.857692890339</c:v>
                </c:pt>
                <c:pt idx="2">
                  <c:v>33649.594275141906</c:v>
                </c:pt>
                <c:pt idx="3">
                  <c:v>34530.939572692398</c:v>
                </c:pt>
                <c:pt idx="4">
                  <c:v>35004.764108174626</c:v>
                </c:pt>
                <c:pt idx="5">
                  <c:v>36021.958496166313</c:v>
                </c:pt>
                <c:pt idx="6">
                  <c:v>36198.584766533837</c:v>
                </c:pt>
                <c:pt idx="7">
                  <c:v>36690.28576615476</c:v>
                </c:pt>
                <c:pt idx="8">
                  <c:v>36906.189134157925</c:v>
                </c:pt>
                <c:pt idx="9">
                  <c:v>37042.207369177864</c:v>
                </c:pt>
                <c:pt idx="10">
                  <c:v>37233.060526559348</c:v>
                </c:pt>
                <c:pt idx="11">
                  <c:v>37570.298642010712</c:v>
                </c:pt>
                <c:pt idx="12">
                  <c:v>38185.608417008531</c:v>
                </c:pt>
                <c:pt idx="13">
                  <c:v>39329.04537185964</c:v>
                </c:pt>
                <c:pt idx="14">
                  <c:v>39857.749469189715</c:v>
                </c:pt>
                <c:pt idx="15">
                  <c:v>39949.512092992198</c:v>
                </c:pt>
                <c:pt idx="16">
                  <c:v>42152.894390729329</c:v>
                </c:pt>
                <c:pt idx="17">
                  <c:v>42152.894390729329</c:v>
                </c:pt>
                <c:pt idx="18">
                  <c:v>42152.894390729329</c:v>
                </c:pt>
                <c:pt idx="19">
                  <c:v>42152.894390729329</c:v>
                </c:pt>
                <c:pt idx="20">
                  <c:v>42152.894390729329</c:v>
                </c:pt>
                <c:pt idx="21">
                  <c:v>42152.894390729329</c:v>
                </c:pt>
                <c:pt idx="22">
                  <c:v>42152.894390729329</c:v>
                </c:pt>
                <c:pt idx="23">
                  <c:v>42152.894390729329</c:v>
                </c:pt>
                <c:pt idx="24">
                  <c:v>42152.894390729329</c:v>
                </c:pt>
                <c:pt idx="25">
                  <c:v>42152.894390729329</c:v>
                </c:pt>
                <c:pt idx="26">
                  <c:v>42152.894390729329</c:v>
                </c:pt>
                <c:pt idx="27">
                  <c:v>42152.894390729329</c:v>
                </c:pt>
              </c:numCache>
            </c:numRef>
          </c:val>
          <c:extLst>
            <c:ext xmlns:c16="http://schemas.microsoft.com/office/drawing/2014/chart" uri="{C3380CC4-5D6E-409C-BE32-E72D297353CC}">
              <c16:uniqueId val="{00000005-731B-4FDA-BFF6-3FA6C431B99A}"/>
            </c:ext>
          </c:extLst>
        </c:ser>
        <c:ser>
          <c:idx val="0"/>
          <c:order val="6"/>
          <c:tx>
            <c:strRef>
              <c:f>'Figure 5.1'!$L$16</c:f>
              <c:strCache>
                <c:ptCount val="1"/>
                <c:pt idx="0">
                  <c:v>Hydro</c:v>
                </c:pt>
              </c:strCache>
            </c:strRef>
          </c:tx>
          <c:spPr>
            <a:solidFill>
              <a:srgbClr val="EF4D7F"/>
            </a:solidFill>
            <a:ln w="25400">
              <a:noFill/>
            </a:ln>
            <a:effectLst/>
          </c:spPr>
          <c:cat>
            <c:numRef>
              <c:f>'Figure 5.1'!$M$5:$AN$5</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'Figure 5.1'!$M$16:$AN$16</c:f>
              <c:numCache>
                <c:formatCode>General</c:formatCode>
                <c:ptCount val="28"/>
                <c:pt idx="0">
                  <c:v>24074.880568319462</c:v>
                </c:pt>
                <c:pt idx="1">
                  <c:v>24081.133135054577</c:v>
                </c:pt>
                <c:pt idx="2">
                  <c:v>24088.131081666488</c:v>
                </c:pt>
                <c:pt idx="3">
                  <c:v>24100.714243884147</c:v>
                </c:pt>
                <c:pt idx="4">
                  <c:v>24106.133135054577</c:v>
                </c:pt>
                <c:pt idx="5">
                  <c:v>24517.867676277798</c:v>
                </c:pt>
                <c:pt idx="6">
                  <c:v>24517.867676277798</c:v>
                </c:pt>
                <c:pt idx="7">
                  <c:v>24517.867676277798</c:v>
                </c:pt>
                <c:pt idx="8">
                  <c:v>24601.630582040012</c:v>
                </c:pt>
                <c:pt idx="9">
                  <c:v>24644.130323469049</c:v>
                </c:pt>
                <c:pt idx="10">
                  <c:v>24704.512151660787</c:v>
                </c:pt>
                <c:pt idx="11">
                  <c:v>24809.567344884748</c:v>
                </c:pt>
                <c:pt idx="12">
                  <c:v>24991.391067647044</c:v>
                </c:pt>
                <c:pt idx="13">
                  <c:v>25288.487879568867</c:v>
                </c:pt>
                <c:pt idx="14">
                  <c:v>25366.653694699813</c:v>
                </c:pt>
                <c:pt idx="15">
                  <c:v>25366.917630035376</c:v>
                </c:pt>
                <c:pt idx="16">
                  <c:v>25370.39529428181</c:v>
                </c:pt>
                <c:pt idx="17">
                  <c:v>25370.39529428181</c:v>
                </c:pt>
                <c:pt idx="18">
                  <c:v>25370.39529428181</c:v>
                </c:pt>
                <c:pt idx="19">
                  <c:v>25370.39529428181</c:v>
                </c:pt>
                <c:pt idx="20">
                  <c:v>25370.39529428181</c:v>
                </c:pt>
                <c:pt idx="21">
                  <c:v>25370.39529428181</c:v>
                </c:pt>
                <c:pt idx="22">
                  <c:v>25370.39529428181</c:v>
                </c:pt>
                <c:pt idx="23">
                  <c:v>25370.39529428181</c:v>
                </c:pt>
                <c:pt idx="24">
                  <c:v>25370.39529428181</c:v>
                </c:pt>
                <c:pt idx="25">
                  <c:v>25370.39529428181</c:v>
                </c:pt>
                <c:pt idx="26">
                  <c:v>25370.39529428181</c:v>
                </c:pt>
                <c:pt idx="27">
                  <c:v>25370.39529428181</c:v>
                </c:pt>
              </c:numCache>
            </c:numRef>
          </c:val>
          <c:extLst>
            <c:ext xmlns:c16="http://schemas.microsoft.com/office/drawing/2014/chart" uri="{C3380CC4-5D6E-409C-BE32-E72D297353CC}">
              <c16:uniqueId val="{00000006-731B-4FDA-BFF6-3FA6C431B99A}"/>
            </c:ext>
          </c:extLst>
        </c:ser>
        <c:ser>
          <c:idx val="7"/>
          <c:order val="7"/>
          <c:tx>
            <c:strRef>
              <c:f>'Figure 5.1'!$L$23</c:f>
              <c:strCache>
                <c:ptCount val="1"/>
                <c:pt idx="0">
                  <c:v>Spill</c:v>
                </c:pt>
              </c:strCache>
            </c:strRef>
          </c:tx>
          <c:spPr>
            <a:solidFill>
              <a:srgbClr val="5BC4BE"/>
            </a:solidFill>
            <a:ln w="25400">
              <a:noFill/>
            </a:ln>
            <a:effectLst/>
          </c:spPr>
          <c:cat>
            <c:numRef>
              <c:f>'Figure 5.1'!$M$5:$AN$5</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'Figure 5.1'!$M$23:$AN$23</c:f>
              <c:numCache>
                <c:formatCode>General</c:formatCode>
                <c:ptCount val="28"/>
                <c:pt idx="0">
                  <c:v>583.16711785464577</c:v>
                </c:pt>
                <c:pt idx="1">
                  <c:v>32.088006152691378</c:v>
                </c:pt>
                <c:pt idx="2">
                  <c:v>41.75000203219679</c:v>
                </c:pt>
                <c:pt idx="3">
                  <c:v>29.370554404187715</c:v>
                </c:pt>
                <c:pt idx="4">
                  <c:v>-636.84829432656989</c:v>
                </c:pt>
                <c:pt idx="5">
                  <c:v>-976.67969717211963</c:v>
                </c:pt>
                <c:pt idx="6">
                  <c:v>-1597.7533730153009</c:v>
                </c:pt>
                <c:pt idx="7">
                  <c:v>-2316.9382144307165</c:v>
                </c:pt>
                <c:pt idx="8">
                  <c:v>-3160.0549598598445</c:v>
                </c:pt>
                <c:pt idx="9">
                  <c:v>-3531.1619970296888</c:v>
                </c:pt>
                <c:pt idx="10">
                  <c:v>-3778.644554390572</c:v>
                </c:pt>
                <c:pt idx="11">
                  <c:v>-4250.7097652476004</c:v>
                </c:pt>
                <c:pt idx="12">
                  <c:v>-4650.7894950003247</c:v>
                </c:pt>
                <c:pt idx="13">
                  <c:v>-4975.9198484548397</c:v>
                </c:pt>
                <c:pt idx="14">
                  <c:v>-5333.9234903285615</c:v>
                </c:pt>
                <c:pt idx="15">
                  <c:v>-5167.9525275573687</c:v>
                </c:pt>
                <c:pt idx="16">
                  <c:v>-6258.2323304418969</c:v>
                </c:pt>
                <c:pt idx="17">
                  <c:v>-5803.5197314390389</c:v>
                </c:pt>
                <c:pt idx="18">
                  <c:v>-5965.7153710555795</c:v>
                </c:pt>
                <c:pt idx="19">
                  <c:v>-6376.9692487356588</c:v>
                </c:pt>
                <c:pt idx="20">
                  <c:v>-6815.4927496482269</c:v>
                </c:pt>
                <c:pt idx="21">
                  <c:v>-7231.5672862454376</c:v>
                </c:pt>
                <c:pt idx="22">
                  <c:v>-7623.0711506378138</c:v>
                </c:pt>
                <c:pt idx="23">
                  <c:v>-8009.740413703199</c:v>
                </c:pt>
                <c:pt idx="24">
                  <c:v>-8347.2014023250522</c:v>
                </c:pt>
                <c:pt idx="25">
                  <c:v>-8709.648538913636</c:v>
                </c:pt>
                <c:pt idx="26">
                  <c:v>-8965.9813210462744</c:v>
                </c:pt>
                <c:pt idx="27">
                  <c:v>-9212.7952171162906</c:v>
                </c:pt>
              </c:numCache>
            </c:numRef>
          </c:val>
          <c:extLst>
            <c:ext xmlns:c16="http://schemas.microsoft.com/office/drawing/2014/chart" uri="{C3380CC4-5D6E-409C-BE32-E72D297353CC}">
              <c16:uniqueId val="{00000007-731B-4FDA-BFF6-3FA6C431B99A}"/>
            </c:ext>
          </c:extLst>
        </c:ser>
        <c:dLbls>
          <c:showLegendKey val="0"/>
          <c:showVal val="0"/>
          <c:showCatName val="0"/>
          <c:showSerName val="0"/>
          <c:showPercent val="0"/>
          <c:showBubbleSize val="0"/>
        </c:dLbls>
        <c:axId val="296294448"/>
        <c:axId val="296296848"/>
      </c:areaChart>
      <c:catAx>
        <c:axId val="296294448"/>
        <c:scaling>
          <c:orientation val="minMax"/>
        </c:scaling>
        <c:delete val="0"/>
        <c:axPos val="b"/>
        <c:numFmt formatCode="General" sourceLinked="1"/>
        <c:majorTickMark val="none"/>
        <c:minorTickMark val="none"/>
        <c:tickLblPos val="low"/>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296296848"/>
        <c:crosses val="autoZero"/>
        <c:auto val="1"/>
        <c:lblAlgn val="ctr"/>
        <c:lblOffset val="100"/>
        <c:tickLblSkip val="1"/>
        <c:noMultiLvlLbl val="0"/>
      </c:catAx>
      <c:valAx>
        <c:axId val="296296848"/>
        <c:scaling>
          <c:orientation val="minMax"/>
          <c:max val="80000"/>
          <c:min val="-10000"/>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r>
                  <a:rPr lang="en-NZ" sz="900" b="1">
                    <a:solidFill>
                      <a:srgbClr val="003A5D"/>
                    </a:solidFill>
                  </a:rPr>
                  <a:t>GWh</a:t>
                </a:r>
              </a:p>
            </c:rich>
          </c:tx>
          <c:layout>
            <c:manualLayout>
              <c:xMode val="edge"/>
              <c:yMode val="edge"/>
              <c:x val="6.2254901960784315E-3"/>
              <c:y val="0.3945311111111111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296294448"/>
        <c:crossesAt val="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23856209150325E-2"/>
          <c:y val="3.8805555555555558E-2"/>
          <c:w val="0.87926192810457515"/>
          <c:h val="0.68488611111111108"/>
        </c:manualLayout>
      </c:layout>
      <c:barChart>
        <c:barDir val="col"/>
        <c:grouping val="stacked"/>
        <c:varyColors val="0"/>
        <c:ser>
          <c:idx val="0"/>
          <c:order val="0"/>
          <c:tx>
            <c:strRef>
              <c:f>'Figure 5.2'!$J$6</c:f>
              <c:strCache>
                <c:ptCount val="1"/>
                <c:pt idx="0">
                  <c:v>Total domestic biomass demand</c:v>
                </c:pt>
              </c:strCache>
            </c:strRef>
          </c:tx>
          <c:spPr>
            <a:solidFill>
              <a:srgbClr val="00ACD3"/>
            </a:solidFill>
            <a:ln>
              <a:noFill/>
            </a:ln>
            <a:effectLst/>
          </c:spPr>
          <c:invertIfNegative val="0"/>
          <c:cat>
            <c:numRef>
              <c:f>'Figure 5.2'!$K$5:$AQ$5</c:f>
              <c:numCache>
                <c:formatCode>General</c:formatCode>
                <c:ptCount val="3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numCache>
            </c:numRef>
          </c:cat>
          <c:val>
            <c:numRef>
              <c:f>'Figure 5.2'!$K$6:$AQ$6</c:f>
              <c:numCache>
                <c:formatCode>0</c:formatCode>
                <c:ptCount val="33"/>
                <c:pt idx="0">
                  <c:v>0.5967069128603224</c:v>
                </c:pt>
                <c:pt idx="1">
                  <c:v>0.76077413391790394</c:v>
                </c:pt>
                <c:pt idx="2">
                  <c:v>1.1043003833041389</c:v>
                </c:pt>
                <c:pt idx="3">
                  <c:v>2.1937510102987021</c:v>
                </c:pt>
                <c:pt idx="4">
                  <c:v>3.3529741126944383</c:v>
                </c:pt>
                <c:pt idx="5">
                  <c:v>4.5747396640268612</c:v>
                </c:pt>
                <c:pt idx="6">
                  <c:v>5.8484904165898408</c:v>
                </c:pt>
                <c:pt idx="7">
                  <c:v>7.1531531492999836</c:v>
                </c:pt>
                <c:pt idx="8">
                  <c:v>10.792653802815817</c:v>
                </c:pt>
                <c:pt idx="9">
                  <c:v>16.299125008446346</c:v>
                </c:pt>
                <c:pt idx="10">
                  <c:v>19.766648108637995</c:v>
                </c:pt>
                <c:pt idx="11">
                  <c:v>23.078178565476968</c:v>
                </c:pt>
                <c:pt idx="12">
                  <c:v>26.208297835228571</c:v>
                </c:pt>
                <c:pt idx="13">
                  <c:v>28.055504100634778</c:v>
                </c:pt>
                <c:pt idx="14">
                  <c:v>29.906971757332393</c:v>
                </c:pt>
                <c:pt idx="15">
                  <c:v>31.102419264201941</c:v>
                </c:pt>
                <c:pt idx="16">
                  <c:v>32.217581726634151</c:v>
                </c:pt>
                <c:pt idx="17">
                  <c:v>33.311520635343506</c:v>
                </c:pt>
                <c:pt idx="18">
                  <c:v>34.832487458740289</c:v>
                </c:pt>
                <c:pt idx="19">
                  <c:v>36.258831909556164</c:v>
                </c:pt>
                <c:pt idx="20">
                  <c:v>37.450561934449183</c:v>
                </c:pt>
                <c:pt idx="21">
                  <c:v>38.77042169490538</c:v>
                </c:pt>
                <c:pt idx="22">
                  <c:v>39.82723164810524</c:v>
                </c:pt>
                <c:pt idx="23">
                  <c:v>40.983636577249399</c:v>
                </c:pt>
                <c:pt idx="24">
                  <c:v>42.172761562358716</c:v>
                </c:pt>
                <c:pt idx="25">
                  <c:v>42.845011550350449</c:v>
                </c:pt>
                <c:pt idx="26">
                  <c:v>43.583107870412974</c:v>
                </c:pt>
                <c:pt idx="27">
                  <c:v>44.435910549923847</c:v>
                </c:pt>
                <c:pt idx="28">
                  <c:v>43.649317365237735</c:v>
                </c:pt>
                <c:pt idx="29">
                  <c:v>42.942792700175659</c:v>
                </c:pt>
                <c:pt idx="30">
                  <c:v>42.008725017080394</c:v>
                </c:pt>
                <c:pt idx="31">
                  <c:v>41.321934301250991</c:v>
                </c:pt>
                <c:pt idx="32">
                  <c:v>40.887861489723427</c:v>
                </c:pt>
              </c:numCache>
            </c:numRef>
          </c:val>
          <c:extLst>
            <c:ext xmlns:c16="http://schemas.microsoft.com/office/drawing/2014/chart" uri="{C3380CC4-5D6E-409C-BE32-E72D297353CC}">
              <c16:uniqueId val="{00000000-E526-408B-AD4E-76FADD29D2BC}"/>
            </c:ext>
          </c:extLst>
        </c:ser>
        <c:ser>
          <c:idx val="1"/>
          <c:order val="1"/>
          <c:tx>
            <c:strRef>
              <c:f>'Figure 5.2'!$J$7</c:f>
              <c:strCache>
                <c:ptCount val="1"/>
                <c:pt idx="0">
                  <c:v>Total biomass demand for international shipping and aviation</c:v>
                </c:pt>
              </c:strCache>
            </c:strRef>
          </c:tx>
          <c:spPr>
            <a:solidFill>
              <a:srgbClr val="6AC17B"/>
            </a:solidFill>
            <a:ln>
              <a:noFill/>
            </a:ln>
            <a:effectLst/>
          </c:spPr>
          <c:invertIfNegative val="0"/>
          <c:cat>
            <c:numRef>
              <c:f>'Figure 5.2'!$K$5:$AQ$5</c:f>
              <c:numCache>
                <c:formatCode>General</c:formatCode>
                <c:ptCount val="3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numCache>
            </c:numRef>
          </c:cat>
          <c:val>
            <c:numRef>
              <c:f>'Figure 5.2'!$K$7:$AQ$7</c:f>
              <c:numCache>
                <c:formatCode>0</c:formatCode>
                <c:ptCount val="33"/>
                <c:pt idx="0">
                  <c:v>0</c:v>
                </c:pt>
                <c:pt idx="1">
                  <c:v>0</c:v>
                </c:pt>
                <c:pt idx="2">
                  <c:v>0</c:v>
                </c:pt>
                <c:pt idx="3">
                  <c:v>3.5058208852436885E-2</c:v>
                </c:pt>
                <c:pt idx="4">
                  <c:v>7.0846329613181491E-2</c:v>
                </c:pt>
                <c:pt idx="5">
                  <c:v>0.10718686583035096</c:v>
                </c:pt>
                <c:pt idx="6">
                  <c:v>0.14389550906082402</c:v>
                </c:pt>
                <c:pt idx="7">
                  <c:v>0.18078267313510046</c:v>
                </c:pt>
                <c:pt idx="8">
                  <c:v>1.4567097223957912</c:v>
                </c:pt>
                <c:pt idx="9">
                  <c:v>2.7858226522283158</c:v>
                </c:pt>
                <c:pt idx="10">
                  <c:v>4.1696312429258242</c:v>
                </c:pt>
                <c:pt idx="11">
                  <c:v>5.6096877235904623</c:v>
                </c:pt>
                <c:pt idx="12">
                  <c:v>7.1075861924173482</c:v>
                </c:pt>
                <c:pt idx="13">
                  <c:v>8.536554920920949</c:v>
                </c:pt>
                <c:pt idx="14">
                  <c:v>10.024011306008987</c:v>
                </c:pt>
                <c:pt idx="15">
                  <c:v>11.571682414504691</c:v>
                </c:pt>
                <c:pt idx="16">
                  <c:v>13.181336924378781</c:v>
                </c:pt>
                <c:pt idx="17">
                  <c:v>14.854785849229605</c:v>
                </c:pt>
                <c:pt idx="18">
                  <c:v>17.704233814379016</c:v>
                </c:pt>
                <c:pt idx="19">
                  <c:v>20.672054704750717</c:v>
                </c:pt>
                <c:pt idx="20">
                  <c:v>23.761804603747439</c:v>
                </c:pt>
                <c:pt idx="21">
                  <c:v>26.977120856910972</c:v>
                </c:pt>
                <c:pt idx="22">
                  <c:v>30.332350244288122</c:v>
                </c:pt>
                <c:pt idx="23">
                  <c:v>32.868875529203684</c:v>
                </c:pt>
                <c:pt idx="24">
                  <c:v>35.505813920956172</c:v>
                </c:pt>
                <c:pt idx="25">
                  <c:v>38.246254483599543</c:v>
                </c:pt>
                <c:pt idx="26">
                  <c:v>41.093359974387162</c:v>
                </c:pt>
                <c:pt idx="27">
                  <c:v>44.05036811713159</c:v>
                </c:pt>
                <c:pt idx="28">
                  <c:v>47.039386815024429</c:v>
                </c:pt>
                <c:pt idx="29">
                  <c:v>50.135100702658974</c:v>
                </c:pt>
                <c:pt idx="30">
                  <c:v>53.297662668993475</c:v>
                </c:pt>
                <c:pt idx="31">
                  <c:v>56.524579925874008</c:v>
                </c:pt>
                <c:pt idx="32">
                  <c:v>59.813418114328705</c:v>
                </c:pt>
              </c:numCache>
            </c:numRef>
          </c:val>
          <c:extLst>
            <c:ext xmlns:c16="http://schemas.microsoft.com/office/drawing/2014/chart" uri="{C3380CC4-5D6E-409C-BE32-E72D297353CC}">
              <c16:uniqueId val="{00000003-E526-408B-AD4E-76FADD29D2BC}"/>
            </c:ext>
          </c:extLst>
        </c:ser>
        <c:dLbls>
          <c:showLegendKey val="0"/>
          <c:showVal val="0"/>
          <c:showCatName val="0"/>
          <c:showSerName val="0"/>
          <c:showPercent val="0"/>
          <c:showBubbleSize val="0"/>
        </c:dLbls>
        <c:gapWidth val="219"/>
        <c:overlap val="100"/>
        <c:axId val="1291849551"/>
        <c:axId val="1291852431"/>
      </c:barChart>
      <c:lineChart>
        <c:grouping val="standard"/>
        <c:varyColors val="0"/>
        <c:ser>
          <c:idx val="2"/>
          <c:order val="2"/>
          <c:tx>
            <c:strRef>
              <c:f>'Figure 5.2'!$J$8</c:f>
              <c:strCache>
                <c:ptCount val="1"/>
                <c:pt idx="0">
                  <c:v>Potential biomass supply from forestry residues and pulp logs</c:v>
                </c:pt>
              </c:strCache>
            </c:strRef>
          </c:tx>
          <c:spPr>
            <a:ln w="25400" cap="rnd">
              <a:solidFill>
                <a:srgbClr val="003A5D"/>
              </a:solidFill>
              <a:round/>
            </a:ln>
            <a:effectLst/>
          </c:spPr>
          <c:marker>
            <c:symbol val="none"/>
          </c:marker>
          <c:cat>
            <c:numRef>
              <c:f>'Figure 5.2'!$K$5:$AQ$5</c:f>
              <c:numCache>
                <c:formatCode>General</c:formatCode>
                <c:ptCount val="3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numCache>
            </c:numRef>
          </c:cat>
          <c:val>
            <c:numRef>
              <c:f>'Figure 5.2'!$K$8:$AQ$8</c:f>
              <c:numCache>
                <c:formatCode>0</c:formatCode>
                <c:ptCount val="33"/>
                <c:pt idx="0">
                  <c:v>53.414187114152284</c:v>
                </c:pt>
                <c:pt idx="1">
                  <c:v>52.12245084452848</c:v>
                </c:pt>
                <c:pt idx="2">
                  <c:v>51.191944323480186</c:v>
                </c:pt>
                <c:pt idx="3">
                  <c:v>50.313102698434506</c:v>
                </c:pt>
                <c:pt idx="4">
                  <c:v>50.841965191379927</c:v>
                </c:pt>
                <c:pt idx="5">
                  <c:v>51.258610151491112</c:v>
                </c:pt>
                <c:pt idx="6">
                  <c:v>51.93815500401363</c:v>
                </c:pt>
                <c:pt idx="7">
                  <c:v>53.615931949052083</c:v>
                </c:pt>
                <c:pt idx="8">
                  <c:v>53.5125025781131</c:v>
                </c:pt>
                <c:pt idx="9">
                  <c:v>52.364366981154433</c:v>
                </c:pt>
                <c:pt idx="10">
                  <c:v>49.558674162786254</c:v>
                </c:pt>
                <c:pt idx="11">
                  <c:v>47.514086599079491</c:v>
                </c:pt>
                <c:pt idx="12">
                  <c:v>44.873186432118629</c:v>
                </c:pt>
                <c:pt idx="13">
                  <c:v>42.95514090633916</c:v>
                </c:pt>
                <c:pt idx="14">
                  <c:v>42.52665930254453</c:v>
                </c:pt>
                <c:pt idx="15">
                  <c:v>42.966392500644986</c:v>
                </c:pt>
                <c:pt idx="16">
                  <c:v>44.888339279374499</c:v>
                </c:pt>
                <c:pt idx="17">
                  <c:v>47.178897025374262</c:v>
                </c:pt>
                <c:pt idx="18">
                  <c:v>50.478234419024936</c:v>
                </c:pt>
                <c:pt idx="19">
                  <c:v>54.218714100326757</c:v>
                </c:pt>
                <c:pt idx="20">
                  <c:v>57.467258971030475</c:v>
                </c:pt>
                <c:pt idx="21">
                  <c:v>60.542818799554539</c:v>
                </c:pt>
                <c:pt idx="22">
                  <c:v>63.678652380906527</c:v>
                </c:pt>
                <c:pt idx="23">
                  <c:v>67.507838803911127</c:v>
                </c:pt>
                <c:pt idx="24">
                  <c:v>70.25882264544228</c:v>
                </c:pt>
                <c:pt idx="25">
                  <c:v>72.849772686547141</c:v>
                </c:pt>
                <c:pt idx="26">
                  <c:v>75.479879741502316</c:v>
                </c:pt>
                <c:pt idx="27">
                  <c:v>76.650092259703882</c:v>
                </c:pt>
                <c:pt idx="28">
                  <c:v>77.904670789671087</c:v>
                </c:pt>
                <c:pt idx="29">
                  <c:v>79.668919937016724</c:v>
                </c:pt>
                <c:pt idx="30">
                  <c:v>81.256471902204709</c:v>
                </c:pt>
                <c:pt idx="31">
                  <c:v>82.65669989576503</c:v>
                </c:pt>
                <c:pt idx="32">
                  <c:v>83.955347883324563</c:v>
                </c:pt>
              </c:numCache>
            </c:numRef>
          </c:val>
          <c:smooth val="0"/>
          <c:extLst>
            <c:ext xmlns:c16="http://schemas.microsoft.com/office/drawing/2014/chart" uri="{C3380CC4-5D6E-409C-BE32-E72D297353CC}">
              <c16:uniqueId val="{00000004-E526-408B-AD4E-76FADD29D2BC}"/>
            </c:ext>
          </c:extLst>
        </c:ser>
        <c:dLbls>
          <c:showLegendKey val="0"/>
          <c:showVal val="0"/>
          <c:showCatName val="0"/>
          <c:showSerName val="0"/>
          <c:showPercent val="0"/>
          <c:showBubbleSize val="0"/>
        </c:dLbls>
        <c:marker val="1"/>
        <c:smooth val="0"/>
        <c:axId val="1291849551"/>
        <c:axId val="1291852431"/>
      </c:lineChart>
      <c:catAx>
        <c:axId val="1291849551"/>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291852431"/>
        <c:crosses val="autoZero"/>
        <c:auto val="1"/>
        <c:lblAlgn val="ctr"/>
        <c:lblOffset val="100"/>
        <c:tickLblSkip val="1"/>
        <c:noMultiLvlLbl val="0"/>
      </c:catAx>
      <c:valAx>
        <c:axId val="1291852431"/>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r>
                  <a:rPr lang="en-NZ" sz="900" b="1">
                    <a:solidFill>
                      <a:srgbClr val="003A5D"/>
                    </a:solidFill>
                  </a:rPr>
                  <a:t>PJ</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291849551"/>
        <c:crosses val="autoZero"/>
        <c:crossBetween val="between"/>
      </c:valAx>
      <c:spPr>
        <a:noFill/>
        <a:ln>
          <a:noFill/>
        </a:ln>
        <a:effectLst/>
      </c:spPr>
    </c:plotArea>
    <c:legend>
      <c:legendPos val="b"/>
      <c:layout>
        <c:manualLayout>
          <c:xMode val="edge"/>
          <c:yMode val="edge"/>
          <c:x val="1.6276470588235295E-2"/>
          <c:y val="0.81946277777777776"/>
          <c:w val="0.98372347878825905"/>
          <c:h val="0.1451430555555555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91209150326799E-2"/>
          <c:y val="3.8805555555555558E-2"/>
          <c:w val="0.90327761437908494"/>
          <c:h val="0.74322152777777772"/>
        </c:manualLayout>
      </c:layout>
      <c:lineChart>
        <c:grouping val="standard"/>
        <c:varyColors val="0"/>
        <c:ser>
          <c:idx val="0"/>
          <c:order val="0"/>
          <c:tx>
            <c:strRef>
              <c:f>'Figure 5.3'!$J$5</c:f>
              <c:strCache>
                <c:ptCount val="1"/>
                <c:pt idx="0">
                  <c:v>EB4 demonstration path</c:v>
                </c:pt>
              </c:strCache>
            </c:strRef>
          </c:tx>
          <c:spPr>
            <a:ln w="25400" cap="rnd">
              <a:solidFill>
                <a:srgbClr val="9E76B4"/>
              </a:solidFill>
              <a:round/>
            </a:ln>
            <a:effectLst/>
          </c:spPr>
          <c:marker>
            <c:symbol val="none"/>
          </c:marker>
          <c:cat>
            <c:numRef>
              <c:f>'Figure 5.3'!$K$4:$AY$4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'Figure 5.3'!$K$5:$AY$5</c:f>
              <c:numCache>
                <c:formatCode>0</c:formatCode>
                <c:ptCount val="41"/>
                <c:pt idx="0">
                  <c:v>18.933919722772703</c:v>
                </c:pt>
                <c:pt idx="1">
                  <c:v>18.260896074431585</c:v>
                </c:pt>
                <c:pt idx="2">
                  <c:v>19.921542669565284</c:v>
                </c:pt>
                <c:pt idx="3">
                  <c:v>18.952453922088324</c:v>
                </c:pt>
                <c:pt idx="4">
                  <c:v>18.748308402522131</c:v>
                </c:pt>
                <c:pt idx="5">
                  <c:v>18.509343115930179</c:v>
                </c:pt>
                <c:pt idx="6">
                  <c:v>17.007592286590789</c:v>
                </c:pt>
                <c:pt idx="7">
                  <c:v>17.530900135194507</c:v>
                </c:pt>
                <c:pt idx="8">
                  <c:v>17.297736222679013</c:v>
                </c:pt>
                <c:pt idx="9">
                  <c:v>18.734392912720811</c:v>
                </c:pt>
                <c:pt idx="10">
                  <c:v>17.732875307450563</c:v>
                </c:pt>
                <c:pt idx="11">
                  <c:v>17.385563061096821</c:v>
                </c:pt>
                <c:pt idx="12">
                  <c:v>15.031679670574336</c:v>
                </c:pt>
                <c:pt idx="13">
                  <c:v>16.646734166924258</c:v>
                </c:pt>
                <c:pt idx="14">
                  <c:v>16.125274541917655</c:v>
                </c:pt>
                <c:pt idx="15">
                  <c:v>15.434109498726277</c:v>
                </c:pt>
                <c:pt idx="16">
                  <c:v>13.560688768117233</c:v>
                </c:pt>
                <c:pt idx="17">
                  <c:v>12.144608559684348</c:v>
                </c:pt>
                <c:pt idx="18">
                  <c:v>11.668936670685754</c:v>
                </c:pt>
                <c:pt idx="19">
                  <c:v>11.352890445176158</c:v>
                </c:pt>
                <c:pt idx="20">
                  <c:v>9.9364148663216589</c:v>
                </c:pt>
                <c:pt idx="21">
                  <c:v>9.3824922070017784</c:v>
                </c:pt>
                <c:pt idx="22">
                  <c:v>8.9239990965649412</c:v>
                </c:pt>
                <c:pt idx="23">
                  <c:v>8.5917437011222386</c:v>
                </c:pt>
                <c:pt idx="24">
                  <c:v>8.2396760956646364</c:v>
                </c:pt>
                <c:pt idx="25">
                  <c:v>7.8651863016407022</c:v>
                </c:pt>
                <c:pt idx="26">
                  <c:v>7.4930244074918075</c:v>
                </c:pt>
                <c:pt idx="27">
                  <c:v>7.1136582780639745</c:v>
                </c:pt>
                <c:pt idx="28">
                  <c:v>7.0212617983671812</c:v>
                </c:pt>
                <c:pt idx="29">
                  <c:v>6.6964003424586416</c:v>
                </c:pt>
                <c:pt idx="30">
                  <c:v>6.6118824541089394</c:v>
                </c:pt>
                <c:pt idx="31">
                  <c:v>6.4392218226959335</c:v>
                </c:pt>
                <c:pt idx="32">
                  <c:v>6.2264538684967032</c:v>
                </c:pt>
                <c:pt idx="33">
                  <c:v>5.9778618266106909</c:v>
                </c:pt>
                <c:pt idx="34">
                  <c:v>5.704122083181141</c:v>
                </c:pt>
                <c:pt idx="35">
                  <c:v>5.417663661261229</c:v>
                </c:pt>
                <c:pt idx="36">
                  <c:v>5.1585224119475663</c:v>
                </c:pt>
                <c:pt idx="37">
                  <c:v>4.8742544225938964</c:v>
                </c:pt>
                <c:pt idx="38">
                  <c:v>4.5130042409947002</c:v>
                </c:pt>
                <c:pt idx="39">
                  <c:v>4.1808602989927</c:v>
                </c:pt>
                <c:pt idx="40">
                  <c:v>3.7994333221600041</c:v>
                </c:pt>
              </c:numCache>
            </c:numRef>
          </c:val>
          <c:smooth val="0"/>
          <c:extLst>
            <c:ext xmlns:c16="http://schemas.microsoft.com/office/drawing/2014/chart" uri="{C3380CC4-5D6E-409C-BE32-E72D297353CC}">
              <c16:uniqueId val="{00000000-E33A-4C88-960D-C96A3E5AE1CA}"/>
            </c:ext>
          </c:extLst>
        </c:ser>
        <c:ser>
          <c:idx val="1"/>
          <c:order val="1"/>
          <c:tx>
            <c:strRef>
              <c:f>'Figure 5.3'!$J$6</c:f>
              <c:strCache>
                <c:ptCount val="1"/>
                <c:pt idx="0">
                  <c:v>The reference scenario</c:v>
                </c:pt>
              </c:strCache>
            </c:strRef>
          </c:tx>
          <c:spPr>
            <a:ln w="25400" cap="rnd">
              <a:solidFill>
                <a:srgbClr val="003A5D"/>
              </a:solidFill>
              <a:prstDash val="solid"/>
              <a:round/>
            </a:ln>
            <a:effectLst/>
          </c:spPr>
          <c:marker>
            <c:symbol val="none"/>
          </c:marker>
          <c:cat>
            <c:numRef>
              <c:f>'Figure 5.3'!$K$4:$AY$4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'Figure 5.3'!$K$6:$AY$6</c:f>
              <c:numCache>
                <c:formatCode>0</c:formatCode>
                <c:ptCount val="41"/>
                <c:pt idx="0">
                  <c:v>18.933919722772703</c:v>
                </c:pt>
                <c:pt idx="1">
                  <c:v>18.260896074431585</c:v>
                </c:pt>
                <c:pt idx="2">
                  <c:v>19.921542669565284</c:v>
                </c:pt>
                <c:pt idx="3">
                  <c:v>18.952453922088324</c:v>
                </c:pt>
                <c:pt idx="4">
                  <c:v>18.748308402522131</c:v>
                </c:pt>
                <c:pt idx="5">
                  <c:v>18.509343115930179</c:v>
                </c:pt>
                <c:pt idx="6">
                  <c:v>17.007592286590789</c:v>
                </c:pt>
                <c:pt idx="7">
                  <c:v>17.530900135194507</c:v>
                </c:pt>
                <c:pt idx="8">
                  <c:v>17.297736222679013</c:v>
                </c:pt>
                <c:pt idx="9">
                  <c:v>18.734392912720811</c:v>
                </c:pt>
                <c:pt idx="10">
                  <c:v>17.732875307450563</c:v>
                </c:pt>
                <c:pt idx="11">
                  <c:v>17.385563061096821</c:v>
                </c:pt>
                <c:pt idx="12">
                  <c:v>15.031679670574336</c:v>
                </c:pt>
                <c:pt idx="13">
                  <c:v>16.315076623006142</c:v>
                </c:pt>
                <c:pt idx="14">
                  <c:v>15.404799873858995</c:v>
                </c:pt>
                <c:pt idx="15">
                  <c:v>14.3881998951484</c:v>
                </c:pt>
                <c:pt idx="16">
                  <c:v>12.731565790262495</c:v>
                </c:pt>
                <c:pt idx="17">
                  <c:v>12.160736923052482</c:v>
                </c:pt>
                <c:pt idx="18">
                  <c:v>11.974304574968626</c:v>
                </c:pt>
                <c:pt idx="19">
                  <c:v>11.861667854686871</c:v>
                </c:pt>
                <c:pt idx="20">
                  <c:v>10.839057510941096</c:v>
                </c:pt>
                <c:pt idx="21">
                  <c:v>10.705108238586639</c:v>
                </c:pt>
                <c:pt idx="22">
                  <c:v>10.567937966133776</c:v>
                </c:pt>
                <c:pt idx="23">
                  <c:v>10.444745303305185</c:v>
                </c:pt>
                <c:pt idx="24">
                  <c:v>10.314515687281247</c:v>
                </c:pt>
                <c:pt idx="25">
                  <c:v>10.181693283019083</c:v>
                </c:pt>
                <c:pt idx="26">
                  <c:v>10.009301373688816</c:v>
                </c:pt>
                <c:pt idx="27">
                  <c:v>9.8261251333528374</c:v>
                </c:pt>
                <c:pt idx="28">
                  <c:v>9.8371578230191066</c:v>
                </c:pt>
                <c:pt idx="29">
                  <c:v>9.8519582975122031</c:v>
                </c:pt>
                <c:pt idx="30">
                  <c:v>9.8654997563755042</c:v>
                </c:pt>
                <c:pt idx="31">
                  <c:v>9.8729669790674706</c:v>
                </c:pt>
                <c:pt idx="32">
                  <c:v>9.8810025069456611</c:v>
                </c:pt>
                <c:pt idx="33">
                  <c:v>9.8883433944754255</c:v>
                </c:pt>
                <c:pt idx="34">
                  <c:v>9.89107359231914</c:v>
                </c:pt>
                <c:pt idx="35">
                  <c:v>9.8960032206731938</c:v>
                </c:pt>
                <c:pt idx="36">
                  <c:v>9.8952602374618088</c:v>
                </c:pt>
                <c:pt idx="37">
                  <c:v>9.8927392919049808</c:v>
                </c:pt>
                <c:pt idx="38">
                  <c:v>9.8960223847907969</c:v>
                </c:pt>
                <c:pt idx="39">
                  <c:v>9.8904474810698915</c:v>
                </c:pt>
                <c:pt idx="40">
                  <c:v>9.8660923815101356</c:v>
                </c:pt>
              </c:numCache>
            </c:numRef>
          </c:val>
          <c:smooth val="0"/>
          <c:extLst>
            <c:ext xmlns:c16="http://schemas.microsoft.com/office/drawing/2014/chart" uri="{C3380CC4-5D6E-409C-BE32-E72D297353CC}">
              <c16:uniqueId val="{00000001-E33A-4C88-960D-C96A3E5AE1CA}"/>
            </c:ext>
          </c:extLst>
        </c:ser>
        <c:dLbls>
          <c:showLegendKey val="0"/>
          <c:showVal val="0"/>
          <c:showCatName val="0"/>
          <c:showSerName val="0"/>
          <c:showPercent val="0"/>
          <c:showBubbleSize val="0"/>
        </c:dLbls>
        <c:smooth val="0"/>
        <c:axId val="422147920"/>
        <c:axId val="422149840"/>
      </c:lineChart>
      <c:catAx>
        <c:axId val="422147920"/>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422149840"/>
        <c:crosses val="autoZero"/>
        <c:auto val="1"/>
        <c:lblAlgn val="ctr"/>
        <c:lblOffset val="100"/>
        <c:tickLblSkip val="1"/>
        <c:noMultiLvlLbl val="0"/>
      </c:catAx>
      <c:valAx>
        <c:axId val="422149840"/>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r>
                  <a:rPr lang="en-NZ" sz="900" b="1">
                    <a:solidFill>
                      <a:srgbClr val="003A5D"/>
                    </a:solidFill>
                  </a:rPr>
                  <a:t>MtCO</a:t>
                </a:r>
                <a:r>
                  <a:rPr lang="en-NZ" sz="900" b="1" baseline="-25000">
                    <a:solidFill>
                      <a:srgbClr val="003A5D"/>
                    </a:solidFill>
                  </a:rPr>
                  <a:t>2</a:t>
                </a:r>
                <a:r>
                  <a:rPr lang="en-NZ" sz="900" b="1">
                    <a:solidFill>
                      <a:srgbClr val="003A5D"/>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422147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91209150326799E-2"/>
          <c:y val="3.8805555555555558E-2"/>
          <c:w val="0.90327761437908494"/>
          <c:h val="0.75897013888888887"/>
        </c:manualLayout>
      </c:layout>
      <c:lineChart>
        <c:grouping val="standard"/>
        <c:varyColors val="0"/>
        <c:ser>
          <c:idx val="0"/>
          <c:order val="0"/>
          <c:tx>
            <c:strRef>
              <c:f>'Figure 5.4'!$J$5</c:f>
              <c:strCache>
                <c:ptCount val="1"/>
                <c:pt idx="0">
                  <c:v>EB4 demonstration path</c:v>
                </c:pt>
              </c:strCache>
            </c:strRef>
          </c:tx>
          <c:spPr>
            <a:ln w="25400" cap="rnd">
              <a:solidFill>
                <a:srgbClr val="9E76B4"/>
              </a:solidFill>
              <a:round/>
            </a:ln>
            <a:effectLst/>
          </c:spPr>
          <c:marker>
            <c:symbol val="none"/>
          </c:marker>
          <c:cat>
            <c:numRef>
              <c:f>'Figure 5.4'!$K$4:$AY$4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'Figure 5.4'!$K$5:$AY$5</c:f>
              <c:numCache>
                <c:formatCode>0.00</c:formatCode>
                <c:ptCount val="41"/>
                <c:pt idx="0">
                  <c:v>4.4966591821462938</c:v>
                </c:pt>
                <c:pt idx="1">
                  <c:v>4.5046116270906706</c:v>
                </c:pt>
                <c:pt idx="2">
                  <c:v>4.5416646334971693</c:v>
                </c:pt>
                <c:pt idx="3">
                  <c:v>4.6610952670391192</c:v>
                </c:pt>
                <c:pt idx="4">
                  <c:v>4.8491671547173576</c:v>
                </c:pt>
                <c:pt idx="5">
                  <c:v>4.9434473221982049</c:v>
                </c:pt>
                <c:pt idx="6">
                  <c:v>4.6813010504642518</c:v>
                </c:pt>
                <c:pt idx="7">
                  <c:v>4.7158937983543909</c:v>
                </c:pt>
                <c:pt idx="8">
                  <c:v>4.641731679939789</c:v>
                </c:pt>
                <c:pt idx="9">
                  <c:v>4.6901588898715296</c:v>
                </c:pt>
                <c:pt idx="10">
                  <c:v>4.4799511699776406</c:v>
                </c:pt>
                <c:pt idx="11">
                  <c:v>4.7083953277825845</c:v>
                </c:pt>
                <c:pt idx="12">
                  <c:v>4.4691560114591535</c:v>
                </c:pt>
                <c:pt idx="13">
                  <c:v>4.312345496546607</c:v>
                </c:pt>
                <c:pt idx="14">
                  <c:v>4.3253955272474522</c:v>
                </c:pt>
                <c:pt idx="15">
                  <c:v>4.2374813466335635</c:v>
                </c:pt>
                <c:pt idx="16">
                  <c:v>4.1652533696475249</c:v>
                </c:pt>
                <c:pt idx="17">
                  <c:v>3.329797025705123</c:v>
                </c:pt>
                <c:pt idx="18">
                  <c:v>3.2970293382631528</c:v>
                </c:pt>
                <c:pt idx="19">
                  <c:v>3.2795155602863737</c:v>
                </c:pt>
                <c:pt idx="20">
                  <c:v>3.1748964919962193</c:v>
                </c:pt>
                <c:pt idx="21">
                  <c:v>3.116661002752477</c:v>
                </c:pt>
                <c:pt idx="22">
                  <c:v>3.0534681169005218</c:v>
                </c:pt>
                <c:pt idx="23">
                  <c:v>3.0474484942477731</c:v>
                </c:pt>
                <c:pt idx="24">
                  <c:v>3.0303566356939728</c:v>
                </c:pt>
                <c:pt idx="25">
                  <c:v>2.9941342632961163</c:v>
                </c:pt>
                <c:pt idx="26">
                  <c:v>2.9750080733190662</c:v>
                </c:pt>
                <c:pt idx="27">
                  <c:v>2.9544202791185641</c:v>
                </c:pt>
                <c:pt idx="28">
                  <c:v>2.919927526423876</c:v>
                </c:pt>
                <c:pt idx="29">
                  <c:v>2.8977590644232074</c:v>
                </c:pt>
                <c:pt idx="30">
                  <c:v>2.8631098126115053</c:v>
                </c:pt>
                <c:pt idx="31">
                  <c:v>2.8665796545172033</c:v>
                </c:pt>
                <c:pt idx="32">
                  <c:v>2.8367352780463584</c:v>
                </c:pt>
                <c:pt idx="33">
                  <c:v>2.8312274874872774</c:v>
                </c:pt>
                <c:pt idx="34">
                  <c:v>2.8031868127659503</c:v>
                </c:pt>
                <c:pt idx="35">
                  <c:v>2.7753379418433255</c:v>
                </c:pt>
                <c:pt idx="36">
                  <c:v>2.7461891313048166</c:v>
                </c:pt>
                <c:pt idx="37">
                  <c:v>2.7205979248602654</c:v>
                </c:pt>
                <c:pt idx="38">
                  <c:v>2.6982893234111689</c:v>
                </c:pt>
                <c:pt idx="39">
                  <c:v>2.6791131117566018</c:v>
                </c:pt>
                <c:pt idx="40">
                  <c:v>2.6610556034393786</c:v>
                </c:pt>
              </c:numCache>
            </c:numRef>
          </c:val>
          <c:smooth val="0"/>
          <c:extLst>
            <c:ext xmlns:c16="http://schemas.microsoft.com/office/drawing/2014/chart" uri="{C3380CC4-5D6E-409C-BE32-E72D297353CC}">
              <c16:uniqueId val="{00000000-E33A-4C88-960D-C96A3E5AE1CA}"/>
            </c:ext>
          </c:extLst>
        </c:ser>
        <c:ser>
          <c:idx val="1"/>
          <c:order val="1"/>
          <c:tx>
            <c:strRef>
              <c:f>'Figure 5.4'!$J$6</c:f>
              <c:strCache>
                <c:ptCount val="1"/>
                <c:pt idx="0">
                  <c:v>The reference scenario</c:v>
                </c:pt>
              </c:strCache>
            </c:strRef>
          </c:tx>
          <c:spPr>
            <a:ln w="25400" cap="rnd">
              <a:solidFill>
                <a:srgbClr val="003A5D"/>
              </a:solidFill>
              <a:prstDash val="dash"/>
              <a:round/>
            </a:ln>
            <a:effectLst/>
          </c:spPr>
          <c:marker>
            <c:symbol val="none"/>
          </c:marker>
          <c:cat>
            <c:numRef>
              <c:f>'Figure 5.4'!$K$4:$AY$4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'Figure 5.4'!$K$6:$AY$6</c:f>
              <c:numCache>
                <c:formatCode>0.00</c:formatCode>
                <c:ptCount val="41"/>
                <c:pt idx="0">
                  <c:v>4.4966591821462938</c:v>
                </c:pt>
                <c:pt idx="1">
                  <c:v>4.5046116270906706</c:v>
                </c:pt>
                <c:pt idx="2">
                  <c:v>4.5416646334971693</c:v>
                </c:pt>
                <c:pt idx="3">
                  <c:v>4.6610952670391192</c:v>
                </c:pt>
                <c:pt idx="4">
                  <c:v>4.8491671547173576</c:v>
                </c:pt>
                <c:pt idx="5">
                  <c:v>4.9434473221982049</c:v>
                </c:pt>
                <c:pt idx="6">
                  <c:v>4.6813010504642518</c:v>
                </c:pt>
                <c:pt idx="7">
                  <c:v>4.7158937983543909</c:v>
                </c:pt>
                <c:pt idx="8">
                  <c:v>4.641731679939789</c:v>
                </c:pt>
                <c:pt idx="9">
                  <c:v>4.6901588898715296</c:v>
                </c:pt>
                <c:pt idx="10">
                  <c:v>4.4799511699776406</c:v>
                </c:pt>
                <c:pt idx="11">
                  <c:v>4.7083953277825845</c:v>
                </c:pt>
                <c:pt idx="12">
                  <c:v>4.4691560114591535</c:v>
                </c:pt>
                <c:pt idx="13">
                  <c:v>4.312345496546607</c:v>
                </c:pt>
                <c:pt idx="14">
                  <c:v>4.3253955272474522</c:v>
                </c:pt>
                <c:pt idx="15">
                  <c:v>4.2374813466335635</c:v>
                </c:pt>
                <c:pt idx="16">
                  <c:v>4.1652533696475249</c:v>
                </c:pt>
                <c:pt idx="17">
                  <c:v>3.329797025705123</c:v>
                </c:pt>
                <c:pt idx="18">
                  <c:v>3.3004774611863601</c:v>
                </c:pt>
                <c:pt idx="19">
                  <c:v>3.2829636832095805</c:v>
                </c:pt>
                <c:pt idx="20">
                  <c:v>3.1790629738617615</c:v>
                </c:pt>
                <c:pt idx="21">
                  <c:v>3.1208274846180193</c:v>
                </c:pt>
                <c:pt idx="22">
                  <c:v>3.0576345987660636</c:v>
                </c:pt>
                <c:pt idx="23">
                  <c:v>3.0516149761133153</c:v>
                </c:pt>
                <c:pt idx="24">
                  <c:v>3.0345231175595151</c:v>
                </c:pt>
                <c:pt idx="25">
                  <c:v>2.999019104103994</c:v>
                </c:pt>
                <c:pt idx="26">
                  <c:v>2.979892914126943</c:v>
                </c:pt>
                <c:pt idx="27">
                  <c:v>2.9593051199264409</c:v>
                </c:pt>
                <c:pt idx="28">
                  <c:v>2.9248123672317532</c:v>
                </c:pt>
                <c:pt idx="29">
                  <c:v>2.9026439052310846</c:v>
                </c:pt>
                <c:pt idx="30">
                  <c:v>2.8679946534193821</c:v>
                </c:pt>
                <c:pt idx="31">
                  <c:v>2.871464495325081</c:v>
                </c:pt>
                <c:pt idx="32">
                  <c:v>2.8416201188542356</c:v>
                </c:pt>
                <c:pt idx="33">
                  <c:v>2.8361123282951546</c:v>
                </c:pt>
                <c:pt idx="34">
                  <c:v>2.8080716535738275</c:v>
                </c:pt>
                <c:pt idx="35">
                  <c:v>2.7802227826512027</c:v>
                </c:pt>
                <c:pt idx="36">
                  <c:v>2.7510739721126942</c:v>
                </c:pt>
                <c:pt idx="37">
                  <c:v>2.7254827656681422</c:v>
                </c:pt>
                <c:pt idx="38">
                  <c:v>2.7031741642190461</c:v>
                </c:pt>
                <c:pt idx="39">
                  <c:v>2.683997952564479</c:v>
                </c:pt>
                <c:pt idx="40">
                  <c:v>2.6659404442472554</c:v>
                </c:pt>
              </c:numCache>
            </c:numRef>
          </c:val>
          <c:smooth val="0"/>
          <c:extLst>
            <c:ext xmlns:c16="http://schemas.microsoft.com/office/drawing/2014/chart" uri="{C3380CC4-5D6E-409C-BE32-E72D297353CC}">
              <c16:uniqueId val="{00000001-E33A-4C88-960D-C96A3E5AE1CA}"/>
            </c:ext>
          </c:extLst>
        </c:ser>
        <c:dLbls>
          <c:showLegendKey val="0"/>
          <c:showVal val="0"/>
          <c:showCatName val="0"/>
          <c:showSerName val="0"/>
          <c:showPercent val="0"/>
          <c:showBubbleSize val="0"/>
        </c:dLbls>
        <c:smooth val="0"/>
        <c:axId val="422147920"/>
        <c:axId val="422149840"/>
      </c:lineChart>
      <c:catAx>
        <c:axId val="422147920"/>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422149840"/>
        <c:crosses val="autoZero"/>
        <c:auto val="1"/>
        <c:lblAlgn val="ctr"/>
        <c:lblOffset val="100"/>
        <c:tickLblSkip val="1"/>
        <c:noMultiLvlLbl val="0"/>
      </c:catAx>
      <c:valAx>
        <c:axId val="422149840"/>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r>
                  <a:rPr lang="en-NZ" sz="900" b="1">
                    <a:solidFill>
                      <a:srgbClr val="003A5D"/>
                    </a:solidFill>
                  </a:rPr>
                  <a:t>MtCO</a:t>
                </a:r>
                <a:r>
                  <a:rPr lang="en-NZ" sz="900" b="1" baseline="-25000">
                    <a:solidFill>
                      <a:srgbClr val="003A5D"/>
                    </a:solidFill>
                  </a:rPr>
                  <a:t>2</a:t>
                </a:r>
                <a:r>
                  <a:rPr lang="en-NZ" sz="900" b="1">
                    <a:solidFill>
                      <a:srgbClr val="003A5D"/>
                    </a:solidFill>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422147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87908496732017E-2"/>
          <c:y val="6.9567042077002234E-2"/>
          <c:w val="0.91705931372549021"/>
          <c:h val="0.6636205497595361"/>
        </c:manualLayout>
      </c:layout>
      <c:areaChart>
        <c:grouping val="stacked"/>
        <c:varyColors val="0"/>
        <c:ser>
          <c:idx val="5"/>
          <c:order val="0"/>
          <c:tx>
            <c:strRef>
              <c:f>'Figure 5.5'!$M$5</c:f>
              <c:strCache>
                <c:ptCount val="1"/>
                <c:pt idx="0">
                  <c:v>Road Transport(Light vehicles)</c:v>
                </c:pt>
              </c:strCache>
            </c:strRef>
          </c:tx>
          <c:spPr>
            <a:solidFill>
              <a:schemeClr val="accent2"/>
            </a:solidFill>
            <a:ln w="25400">
              <a:noFill/>
            </a:ln>
            <a:effectLst/>
          </c:spPr>
          <c:cat>
            <c:numRef>
              <c:f>'Figure 5.5'!$N$4:$BB$4</c:f>
              <c:numCache>
                <c:formatCode>yyyy</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Cache>
            </c:numRef>
          </c:cat>
          <c:val>
            <c:numRef>
              <c:f>'Figure 5.5'!$N$5:$BB$5</c:f>
              <c:numCache>
                <c:formatCode>0</c:formatCode>
                <c:ptCount val="41"/>
                <c:pt idx="0">
                  <c:v>8.8785674651053874</c:v>
                </c:pt>
                <c:pt idx="1">
                  <c:v>8.7338961006913607</c:v>
                </c:pt>
                <c:pt idx="2">
                  <c:v>8.5711045423633969</c:v>
                </c:pt>
                <c:pt idx="3">
                  <c:v>8.5010558437111357</c:v>
                </c:pt>
                <c:pt idx="4">
                  <c:v>8.6927578665636052</c:v>
                </c:pt>
                <c:pt idx="5">
                  <c:v>9.0012597099450353</c:v>
                </c:pt>
                <c:pt idx="6">
                  <c:v>9.2095829559020359</c:v>
                </c:pt>
                <c:pt idx="7">
                  <c:v>9.6800092176840433</c:v>
                </c:pt>
                <c:pt idx="8">
                  <c:v>9.7684356974154198</c:v>
                </c:pt>
                <c:pt idx="9">
                  <c:v>9.5332067868496395</c:v>
                </c:pt>
                <c:pt idx="10">
                  <c:v>8.5690387793028773</c:v>
                </c:pt>
                <c:pt idx="11">
                  <c:v>8.8641726324709378</c:v>
                </c:pt>
                <c:pt idx="12">
                  <c:v>8.6300773190802591</c:v>
                </c:pt>
                <c:pt idx="13">
                  <c:v>9.0044793625170563</c:v>
                </c:pt>
                <c:pt idx="14">
                  <c:v>8.8257418153302485</c:v>
                </c:pt>
                <c:pt idx="15">
                  <c:v>8.6214732668888132</c:v>
                </c:pt>
                <c:pt idx="16">
                  <c:v>8.3890736675508535</c:v>
                </c:pt>
                <c:pt idx="17">
                  <c:v>8.0952337545698398</c:v>
                </c:pt>
                <c:pt idx="18">
                  <c:v>7.7122974128060502</c:v>
                </c:pt>
                <c:pt idx="19">
                  <c:v>7.2993638144340798</c:v>
                </c:pt>
                <c:pt idx="20">
                  <c:v>6.8435120238108036</c:v>
                </c:pt>
                <c:pt idx="21">
                  <c:v>6.2958446247665707</c:v>
                </c:pt>
                <c:pt idx="22">
                  <c:v>5.7825405171780826</c:v>
                </c:pt>
                <c:pt idx="23">
                  <c:v>5.2653242966842253</c:v>
                </c:pt>
                <c:pt idx="24">
                  <c:v>4.7132440523534189</c:v>
                </c:pt>
                <c:pt idx="25">
                  <c:v>4.1821106514264841</c:v>
                </c:pt>
                <c:pt idx="26">
                  <c:v>3.6668641471150303</c:v>
                </c:pt>
                <c:pt idx="27">
                  <c:v>3.1930458923549012</c:v>
                </c:pt>
                <c:pt idx="28">
                  <c:v>2.7850756013316973</c:v>
                </c:pt>
                <c:pt idx="29">
                  <c:v>2.3421320885011658</c:v>
                </c:pt>
                <c:pt idx="30">
                  <c:v>2.014230799231699</c:v>
                </c:pt>
                <c:pt idx="31">
                  <c:v>1.6954316279369861</c:v>
                </c:pt>
                <c:pt idx="32">
                  <c:v>1.4284723269739308</c:v>
                </c:pt>
                <c:pt idx="33">
                  <c:v>1.179519902178318</c:v>
                </c:pt>
                <c:pt idx="34">
                  <c:v>0.98128512169426207</c:v>
                </c:pt>
                <c:pt idx="35">
                  <c:v>0.79281561249201804</c:v>
                </c:pt>
                <c:pt idx="36">
                  <c:v>0.62476116902999901</c:v>
                </c:pt>
                <c:pt idx="37">
                  <c:v>0.50864264035244033</c:v>
                </c:pt>
                <c:pt idx="38">
                  <c:v>0.40575107831780693</c:v>
                </c:pt>
                <c:pt idx="39">
                  <c:v>0.3154094754535845</c:v>
                </c:pt>
                <c:pt idx="40">
                  <c:v>0.24961204716704194</c:v>
                </c:pt>
              </c:numCache>
            </c:numRef>
          </c:val>
          <c:extLst>
            <c:ext xmlns:c16="http://schemas.microsoft.com/office/drawing/2014/chart" uri="{C3380CC4-5D6E-409C-BE32-E72D297353CC}">
              <c16:uniqueId val="{00000000-3532-4722-9BBE-94132FC2ECC4}"/>
            </c:ext>
          </c:extLst>
        </c:ser>
        <c:ser>
          <c:idx val="6"/>
          <c:order val="1"/>
          <c:tx>
            <c:strRef>
              <c:f>'Figure 5.5'!$M$6</c:f>
              <c:strCache>
                <c:ptCount val="1"/>
                <c:pt idx="0">
                  <c:v>Road Transport (Heavy vehicles)</c:v>
                </c:pt>
              </c:strCache>
            </c:strRef>
          </c:tx>
          <c:spPr>
            <a:solidFill>
              <a:schemeClr val="accent6">
                <a:lumMod val="80000"/>
                <a:lumOff val="20000"/>
              </a:schemeClr>
            </a:solidFill>
            <a:ln w="25400">
              <a:noFill/>
            </a:ln>
            <a:effectLst/>
          </c:spPr>
          <c:cat>
            <c:numRef>
              <c:f>'Figure 5.5'!$N$4:$BB$4</c:f>
              <c:numCache>
                <c:formatCode>yyyy</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Cache>
            </c:numRef>
          </c:cat>
          <c:val>
            <c:numRef>
              <c:f>'Figure 5.5'!$N$6:$BB$6</c:f>
              <c:numCache>
                <c:formatCode>0</c:formatCode>
                <c:ptCount val="41"/>
                <c:pt idx="0">
                  <c:v>3.0097757584429017</c:v>
                </c:pt>
                <c:pt idx="1">
                  <c:v>3.0886947121903914</c:v>
                </c:pt>
                <c:pt idx="2">
                  <c:v>3.0916543039654201</c:v>
                </c:pt>
                <c:pt idx="3">
                  <c:v>3.1033314707311876</c:v>
                </c:pt>
                <c:pt idx="4">
                  <c:v>3.2440465778317424</c:v>
                </c:pt>
                <c:pt idx="5">
                  <c:v>3.3273343274611062</c:v>
                </c:pt>
                <c:pt idx="6">
                  <c:v>3.3158126892305813</c:v>
                </c:pt>
                <c:pt idx="7">
                  <c:v>3.6883832499986435</c:v>
                </c:pt>
                <c:pt idx="8">
                  <c:v>3.8365171413694066</c:v>
                </c:pt>
                <c:pt idx="9">
                  <c:v>3.5749153302026269</c:v>
                </c:pt>
                <c:pt idx="10">
                  <c:v>3.4722170411076316</c:v>
                </c:pt>
                <c:pt idx="11">
                  <c:v>3.7832569378796799</c:v>
                </c:pt>
                <c:pt idx="12">
                  <c:v>3.8113973301909909</c:v>
                </c:pt>
                <c:pt idx="13">
                  <c:v>3.8301943339733273</c:v>
                </c:pt>
                <c:pt idx="14">
                  <c:v>3.8853763954883438</c:v>
                </c:pt>
                <c:pt idx="15">
                  <c:v>3.8730736565517785</c:v>
                </c:pt>
                <c:pt idx="16">
                  <c:v>3.8537435699775182</c:v>
                </c:pt>
                <c:pt idx="17">
                  <c:v>3.8154840909443872</c:v>
                </c:pt>
                <c:pt idx="18">
                  <c:v>3.7680739283191018</c:v>
                </c:pt>
                <c:pt idx="19">
                  <c:v>3.712380893802909</c:v>
                </c:pt>
                <c:pt idx="20">
                  <c:v>3.650441406416308</c:v>
                </c:pt>
                <c:pt idx="21">
                  <c:v>3.5580913013644753</c:v>
                </c:pt>
                <c:pt idx="22">
                  <c:v>3.4510546870848704</c:v>
                </c:pt>
                <c:pt idx="23">
                  <c:v>3.297645992285009</c:v>
                </c:pt>
                <c:pt idx="24">
                  <c:v>3.1168052648508682</c:v>
                </c:pt>
                <c:pt idx="25">
                  <c:v>2.9187223556880046</c:v>
                </c:pt>
                <c:pt idx="26">
                  <c:v>2.7224923618916894</c:v>
                </c:pt>
                <c:pt idx="27">
                  <c:v>2.5315960928595751</c:v>
                </c:pt>
                <c:pt idx="28">
                  <c:v>2.3170941348899103</c:v>
                </c:pt>
                <c:pt idx="29">
                  <c:v>2.1072812665477398</c:v>
                </c:pt>
                <c:pt idx="30">
                  <c:v>1.891671474606321</c:v>
                </c:pt>
                <c:pt idx="31">
                  <c:v>1.7528201664096104</c:v>
                </c:pt>
                <c:pt idx="32">
                  <c:v>1.5832808642650471</c:v>
                </c:pt>
                <c:pt idx="33">
                  <c:v>1.384805150416117</c:v>
                </c:pt>
                <c:pt idx="34">
                  <c:v>1.2739873558430492</c:v>
                </c:pt>
                <c:pt idx="35">
                  <c:v>1.1256379674937187</c:v>
                </c:pt>
                <c:pt idx="36">
                  <c:v>1.0008585057291561</c:v>
                </c:pt>
                <c:pt idx="37">
                  <c:v>0.91701790607486633</c:v>
                </c:pt>
                <c:pt idx="38">
                  <c:v>0.78748981453270783</c:v>
                </c:pt>
                <c:pt idx="39">
                  <c:v>0.67934108624295364</c:v>
                </c:pt>
                <c:pt idx="40">
                  <c:v>0.63268534718128622</c:v>
                </c:pt>
              </c:numCache>
            </c:numRef>
          </c:val>
          <c:extLst>
            <c:ext xmlns:c16="http://schemas.microsoft.com/office/drawing/2014/chart" uri="{C3380CC4-5D6E-409C-BE32-E72D297353CC}">
              <c16:uniqueId val="{00000001-3532-4722-9BBE-94132FC2ECC4}"/>
            </c:ext>
          </c:extLst>
        </c:ser>
        <c:ser>
          <c:idx val="1"/>
          <c:order val="2"/>
          <c:tx>
            <c:strRef>
              <c:f>'Figure 5.5'!$M$7</c:f>
              <c:strCache>
                <c:ptCount val="1"/>
                <c:pt idx="0">
                  <c:v>Domestic Aviation</c:v>
                </c:pt>
              </c:strCache>
            </c:strRef>
          </c:tx>
          <c:spPr>
            <a:solidFill>
              <a:schemeClr val="accent5"/>
            </a:solidFill>
            <a:ln w="25400">
              <a:noFill/>
            </a:ln>
            <a:effectLst/>
          </c:spPr>
          <c:cat>
            <c:numRef>
              <c:f>'Figure 5.5'!$N$4:$BB$4</c:f>
              <c:numCache>
                <c:formatCode>yyyy</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Cache>
            </c:numRef>
          </c:cat>
          <c:val>
            <c:numRef>
              <c:f>'Figure 5.5'!$N$7:$BB$7</c:f>
              <c:numCache>
                <c:formatCode>0</c:formatCode>
                <c:ptCount val="41"/>
                <c:pt idx="0">
                  <c:v>0.96388411066490831</c:v>
                </c:pt>
                <c:pt idx="1">
                  <c:v>0.98832040891665496</c:v>
                </c:pt>
                <c:pt idx="2">
                  <c:v>0.81978496580547744</c:v>
                </c:pt>
                <c:pt idx="3">
                  <c:v>0.86282467250826889</c:v>
                </c:pt>
                <c:pt idx="4">
                  <c:v>0.81738415400675535</c:v>
                </c:pt>
                <c:pt idx="5">
                  <c:v>0.85563061889544223</c:v>
                </c:pt>
                <c:pt idx="6">
                  <c:v>0.92549837075790797</c:v>
                </c:pt>
                <c:pt idx="7">
                  <c:v>0.99586406511407977</c:v>
                </c:pt>
                <c:pt idx="8">
                  <c:v>1.078020678409751</c:v>
                </c:pt>
                <c:pt idx="9">
                  <c:v>1.0241488650473412</c:v>
                </c:pt>
                <c:pt idx="10">
                  <c:v>0.70912593875709917</c:v>
                </c:pt>
                <c:pt idx="11">
                  <c:v>0.82383608642477535</c:v>
                </c:pt>
                <c:pt idx="12">
                  <c:v>1.0235256006625348</c:v>
                </c:pt>
                <c:pt idx="13">
                  <c:v>1.2643831576488938</c:v>
                </c:pt>
                <c:pt idx="14">
                  <c:v>1.3012395236006451</c:v>
                </c:pt>
                <c:pt idx="15">
                  <c:v>1.3263885154327946</c:v>
                </c:pt>
                <c:pt idx="16">
                  <c:v>1.3532837349270681</c:v>
                </c:pt>
                <c:pt idx="17">
                  <c:v>1.3780415267361152</c:v>
                </c:pt>
                <c:pt idx="18">
                  <c:v>1.4022641946676309</c:v>
                </c:pt>
                <c:pt idx="19">
                  <c:v>1.4259649471156153</c:v>
                </c:pt>
                <c:pt idx="20">
                  <c:v>1.4491562655537757</c:v>
                </c:pt>
                <c:pt idx="21">
                  <c:v>1.4478987797230836</c:v>
                </c:pt>
                <c:pt idx="22">
                  <c:v>1.4455739410444368</c:v>
                </c:pt>
                <c:pt idx="23">
                  <c:v>1.4422319589751544</c:v>
                </c:pt>
                <c:pt idx="24">
                  <c:v>1.4379211577773727</c:v>
                </c:pt>
                <c:pt idx="25">
                  <c:v>1.432688078225022</c:v>
                </c:pt>
                <c:pt idx="26">
                  <c:v>1.4330459485011302</c:v>
                </c:pt>
                <c:pt idx="27">
                  <c:v>1.4326442854954951</c:v>
                </c:pt>
                <c:pt idx="28">
                  <c:v>1.4315134640984759</c:v>
                </c:pt>
                <c:pt idx="29">
                  <c:v>1.4296828565911646</c:v>
                </c:pt>
                <c:pt idx="30">
                  <c:v>1.4271808724440884</c:v>
                </c:pt>
                <c:pt idx="31">
                  <c:v>1.4069009555784719</c:v>
                </c:pt>
                <c:pt idx="32">
                  <c:v>1.3858340758359293</c:v>
                </c:pt>
                <c:pt idx="33">
                  <c:v>1.3640310697076869</c:v>
                </c:pt>
                <c:pt idx="34">
                  <c:v>1.3415411577863749</c:v>
                </c:pt>
                <c:pt idx="35">
                  <c:v>1.3184119855796008</c:v>
                </c:pt>
                <c:pt idx="36">
                  <c:v>1.3054821371164893</c:v>
                </c:pt>
                <c:pt idx="37">
                  <c:v>1.2920308842675159</c:v>
                </c:pt>
                <c:pt idx="38">
                  <c:v>1.2780883679389003</c:v>
                </c:pt>
                <c:pt idx="39">
                  <c:v>1.2636837873683227</c:v>
                </c:pt>
                <c:pt idx="40">
                  <c:v>1.2488454224976795</c:v>
                </c:pt>
              </c:numCache>
            </c:numRef>
          </c:val>
          <c:extLst>
            <c:ext xmlns:c16="http://schemas.microsoft.com/office/drawing/2014/chart" uri="{C3380CC4-5D6E-409C-BE32-E72D297353CC}">
              <c16:uniqueId val="{00000002-3532-4722-9BBE-94132FC2ECC4}"/>
            </c:ext>
          </c:extLst>
        </c:ser>
        <c:ser>
          <c:idx val="2"/>
          <c:order val="3"/>
          <c:tx>
            <c:strRef>
              <c:f>'Figure 5.5'!$M$8</c:f>
              <c:strCache>
                <c:ptCount val="1"/>
                <c:pt idx="0">
                  <c:v>Marine</c:v>
                </c:pt>
              </c:strCache>
            </c:strRef>
          </c:tx>
          <c:spPr>
            <a:solidFill>
              <a:schemeClr val="accent4"/>
            </a:solidFill>
            <a:ln w="25400">
              <a:noFill/>
            </a:ln>
            <a:effectLst/>
          </c:spPr>
          <c:cat>
            <c:numRef>
              <c:f>'Figure 5.5'!$N$4:$BB$4</c:f>
              <c:numCache>
                <c:formatCode>yyyy</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Cache>
            </c:numRef>
          </c:cat>
          <c:val>
            <c:numRef>
              <c:f>'Figure 5.5'!$N$8:$BB$8</c:f>
              <c:numCache>
                <c:formatCode>0</c:formatCode>
                <c:ptCount val="41"/>
                <c:pt idx="0">
                  <c:v>0.27828702759623802</c:v>
                </c:pt>
                <c:pt idx="1">
                  <c:v>0.29619919255975879</c:v>
                </c:pt>
                <c:pt idx="2">
                  <c:v>0.29679895376760312</c:v>
                </c:pt>
                <c:pt idx="3">
                  <c:v>0.39140324952554567</c:v>
                </c:pt>
                <c:pt idx="4">
                  <c:v>0.37168162131662624</c:v>
                </c:pt>
                <c:pt idx="5">
                  <c:v>0.4235524280432022</c:v>
                </c:pt>
                <c:pt idx="6">
                  <c:v>0.26902667010278347</c:v>
                </c:pt>
                <c:pt idx="7">
                  <c:v>0.27071633799407635</c:v>
                </c:pt>
                <c:pt idx="8">
                  <c:v>0.26420761977518537</c:v>
                </c:pt>
                <c:pt idx="9">
                  <c:v>0.33210405029121037</c:v>
                </c:pt>
                <c:pt idx="10">
                  <c:v>0.27432589512930355</c:v>
                </c:pt>
                <c:pt idx="11">
                  <c:v>0.2032602689125601</c:v>
                </c:pt>
                <c:pt idx="12">
                  <c:v>5.3995554546172081E-2</c:v>
                </c:pt>
                <c:pt idx="13">
                  <c:v>4.4502398983817144E-2</c:v>
                </c:pt>
                <c:pt idx="14">
                  <c:v>4.4224835609609381E-2</c:v>
                </c:pt>
                <c:pt idx="15">
                  <c:v>4.3788365319248859E-2</c:v>
                </c:pt>
                <c:pt idx="16">
                  <c:v>4.3184757682299131E-2</c:v>
                </c:pt>
                <c:pt idx="17">
                  <c:v>4.2583573378618948E-2</c:v>
                </c:pt>
                <c:pt idx="18">
                  <c:v>4.1984938377337779E-2</c:v>
                </c:pt>
                <c:pt idx="19">
                  <c:v>4.1388976019894365E-2</c:v>
                </c:pt>
                <c:pt idx="20">
                  <c:v>4.0795806989198782E-2</c:v>
                </c:pt>
                <c:pt idx="21">
                  <c:v>3.9526245381895732E-2</c:v>
                </c:pt>
                <c:pt idx="22">
                  <c:v>3.8240131653654294E-2</c:v>
                </c:pt>
                <c:pt idx="23">
                  <c:v>3.6941369866941007E-2</c:v>
                </c:pt>
                <c:pt idx="24">
                  <c:v>3.5633812058796899E-2</c:v>
                </c:pt>
                <c:pt idx="25">
                  <c:v>3.432123926692706E-2</c:v>
                </c:pt>
                <c:pt idx="26">
                  <c:v>3.2181901141598919E-2</c:v>
                </c:pt>
                <c:pt idx="27">
                  <c:v>3.0106663601484049E-2</c:v>
                </c:pt>
                <c:pt idx="28">
                  <c:v>2.8094517621615637E-2</c:v>
                </c:pt>
                <c:pt idx="29">
                  <c:v>2.6144448833456933E-2</c:v>
                </c:pt>
                <c:pt idx="30">
                  <c:v>2.4255438243727716E-2</c:v>
                </c:pt>
                <c:pt idx="31">
                  <c:v>2.1751617197162062E-2</c:v>
                </c:pt>
                <c:pt idx="32">
                  <c:v>1.9369767413358361E-2</c:v>
                </c:pt>
                <c:pt idx="33">
                  <c:v>1.7095202689787131E-2</c:v>
                </c:pt>
                <c:pt idx="34">
                  <c:v>1.4914261458915402E-2</c:v>
                </c:pt>
                <c:pt idx="35">
                  <c:v>1.281416892335021E-2</c:v>
                </c:pt>
                <c:pt idx="36">
                  <c:v>1.1289613450780491E-2</c:v>
                </c:pt>
                <c:pt idx="37">
                  <c:v>9.8014973970687019E-3</c:v>
                </c:pt>
                <c:pt idx="38">
                  <c:v>8.349462373092198E-3</c:v>
                </c:pt>
                <c:pt idx="39">
                  <c:v>6.9331478686117248E-3</c:v>
                </c:pt>
                <c:pt idx="40">
                  <c:v>5.5521913559884355E-3</c:v>
                </c:pt>
              </c:numCache>
            </c:numRef>
          </c:val>
          <c:extLst>
            <c:ext xmlns:c16="http://schemas.microsoft.com/office/drawing/2014/chart" uri="{C3380CC4-5D6E-409C-BE32-E72D297353CC}">
              <c16:uniqueId val="{00000003-3532-4722-9BBE-94132FC2ECC4}"/>
            </c:ext>
          </c:extLst>
        </c:ser>
        <c:ser>
          <c:idx val="3"/>
          <c:order val="4"/>
          <c:tx>
            <c:strRef>
              <c:f>'Figure 5.5'!$M$9</c:f>
              <c:strCache>
                <c:ptCount val="1"/>
                <c:pt idx="0">
                  <c:v>Railways</c:v>
                </c:pt>
              </c:strCache>
            </c:strRef>
          </c:tx>
          <c:spPr>
            <a:solidFill>
              <a:schemeClr val="accent6">
                <a:lumMod val="60000"/>
              </a:schemeClr>
            </a:solidFill>
            <a:ln w="25400">
              <a:noFill/>
            </a:ln>
            <a:effectLst/>
          </c:spPr>
          <c:cat>
            <c:numRef>
              <c:f>'Figure 5.5'!$N$4:$BB$4</c:f>
              <c:numCache>
                <c:formatCode>yyyy</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Cache>
            </c:numRef>
          </c:cat>
          <c:val>
            <c:numRef>
              <c:f>'Figure 5.5'!$N$9:$BB$9</c:f>
              <c:numCache>
                <c:formatCode>0</c:formatCode>
                <c:ptCount val="41"/>
                <c:pt idx="0">
                  <c:v>0.15734763422511289</c:v>
                </c:pt>
                <c:pt idx="1">
                  <c:v>0.16806655740212095</c:v>
                </c:pt>
                <c:pt idx="2">
                  <c:v>0.16917053680179461</c:v>
                </c:pt>
                <c:pt idx="3">
                  <c:v>0.16268203098011241</c:v>
                </c:pt>
                <c:pt idx="4">
                  <c:v>0.15728216249267898</c:v>
                </c:pt>
                <c:pt idx="5">
                  <c:v>0.15330692443419297</c:v>
                </c:pt>
                <c:pt idx="6">
                  <c:v>0.14283208796787308</c:v>
                </c:pt>
                <c:pt idx="7">
                  <c:v>0.12299786617904211</c:v>
                </c:pt>
                <c:pt idx="8">
                  <c:v>0.13366299909903942</c:v>
                </c:pt>
                <c:pt idx="9">
                  <c:v>0.14005194614171831</c:v>
                </c:pt>
                <c:pt idx="10">
                  <c:v>0.12476527798979203</c:v>
                </c:pt>
                <c:pt idx="11">
                  <c:v>0.12996001508527572</c:v>
                </c:pt>
                <c:pt idx="12">
                  <c:v>0.12738327526715831</c:v>
                </c:pt>
                <c:pt idx="13">
                  <c:v>0.12936687848618153</c:v>
                </c:pt>
                <c:pt idx="14">
                  <c:v>0.12333386172723582</c:v>
                </c:pt>
                <c:pt idx="15">
                  <c:v>0.11753312378784748</c:v>
                </c:pt>
                <c:pt idx="16">
                  <c:v>0.11684348633394574</c:v>
                </c:pt>
                <c:pt idx="17">
                  <c:v>0.11603646255754316</c:v>
                </c:pt>
                <c:pt idx="18">
                  <c:v>0.11511048747938031</c:v>
                </c:pt>
                <c:pt idx="19">
                  <c:v>0.11406415419928297</c:v>
                </c:pt>
                <c:pt idx="20">
                  <c:v>0.11289621997503166</c:v>
                </c:pt>
                <c:pt idx="21">
                  <c:v>0.1105392820643549</c:v>
                </c:pt>
                <c:pt idx="22">
                  <c:v>0.108124316891118</c:v>
                </c:pt>
                <c:pt idx="23">
                  <c:v>0.10564918836366366</c:v>
                </c:pt>
                <c:pt idx="24">
                  <c:v>0.10311170871544807</c:v>
                </c:pt>
                <c:pt idx="25">
                  <c:v>0.10050963746644603</c:v>
                </c:pt>
                <c:pt idx="26">
                  <c:v>9.8256139769480055E-2</c:v>
                </c:pt>
                <c:pt idx="27">
                  <c:v>9.587034519777915E-2</c:v>
                </c:pt>
                <c:pt idx="28">
                  <c:v>9.335210583583857E-2</c:v>
                </c:pt>
                <c:pt idx="29">
                  <c:v>9.0701457831956184E-2</c:v>
                </c:pt>
                <c:pt idx="30">
                  <c:v>8.7918624844574342E-2</c:v>
                </c:pt>
                <c:pt idx="31">
                  <c:v>8.5004021162904939E-2</c:v>
                </c:pt>
                <c:pt idx="32">
                  <c:v>8.1650514171977856E-2</c:v>
                </c:pt>
                <c:pt idx="33">
                  <c:v>7.7896717024514311E-2</c:v>
                </c:pt>
                <c:pt idx="34">
                  <c:v>7.3787188439728868E-2</c:v>
                </c:pt>
                <c:pt idx="35">
                  <c:v>6.9371564589361237E-2</c:v>
                </c:pt>
                <c:pt idx="36">
                  <c:v>6.1396133618609322E-2</c:v>
                </c:pt>
                <c:pt idx="37">
                  <c:v>5.3547249581871778E-2</c:v>
                </c:pt>
                <c:pt idx="38">
                  <c:v>4.5824520033063733E-2</c:v>
                </c:pt>
                <c:pt idx="39">
                  <c:v>3.8227547258287746E-2</c:v>
                </c:pt>
                <c:pt idx="40">
                  <c:v>3.0755928319554916E-2</c:v>
                </c:pt>
              </c:numCache>
            </c:numRef>
          </c:val>
          <c:extLst>
            <c:ext xmlns:c16="http://schemas.microsoft.com/office/drawing/2014/chart" uri="{C3380CC4-5D6E-409C-BE32-E72D297353CC}">
              <c16:uniqueId val="{00000004-3532-4722-9BBE-94132FC2ECC4}"/>
            </c:ext>
          </c:extLst>
        </c:ser>
        <c:dLbls>
          <c:showLegendKey val="0"/>
          <c:showVal val="0"/>
          <c:showCatName val="0"/>
          <c:showSerName val="0"/>
          <c:showPercent val="0"/>
          <c:showBubbleSize val="0"/>
        </c:dLbls>
        <c:axId val="6603552"/>
        <c:axId val="1737187871"/>
      </c:areaChart>
      <c:lineChart>
        <c:grouping val="standard"/>
        <c:varyColors val="0"/>
        <c:ser>
          <c:idx val="4"/>
          <c:order val="5"/>
          <c:tx>
            <c:strRef>
              <c:f>'Figure 5.5'!$M$10</c:f>
              <c:strCache>
                <c:ptCount val="1"/>
                <c:pt idx="0">
                  <c:v>The reference scenario</c:v>
                </c:pt>
              </c:strCache>
            </c:strRef>
          </c:tx>
          <c:spPr>
            <a:ln w="25400" cap="rnd">
              <a:solidFill>
                <a:schemeClr val="tx2"/>
              </a:solidFill>
              <a:round/>
            </a:ln>
            <a:effectLst/>
          </c:spPr>
          <c:marker>
            <c:symbol val="none"/>
          </c:marker>
          <c:cat>
            <c:numRef>
              <c:f>'Figure 5.5'!$N$4:$BB$4</c:f>
              <c:numCache>
                <c:formatCode>yyyy</c:formatCode>
                <c:ptCount val="4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pt idx="21">
                  <c:v>47849</c:v>
                </c:pt>
                <c:pt idx="22">
                  <c:v>48214</c:v>
                </c:pt>
                <c:pt idx="23">
                  <c:v>48580</c:v>
                </c:pt>
                <c:pt idx="24">
                  <c:v>48945</c:v>
                </c:pt>
                <c:pt idx="25">
                  <c:v>49310</c:v>
                </c:pt>
                <c:pt idx="26">
                  <c:v>49675</c:v>
                </c:pt>
                <c:pt idx="27">
                  <c:v>50041</c:v>
                </c:pt>
                <c:pt idx="28">
                  <c:v>50406</c:v>
                </c:pt>
                <c:pt idx="29">
                  <c:v>50771</c:v>
                </c:pt>
                <c:pt idx="30">
                  <c:v>51136</c:v>
                </c:pt>
                <c:pt idx="31">
                  <c:v>51502</c:v>
                </c:pt>
                <c:pt idx="32">
                  <c:v>51867</c:v>
                </c:pt>
                <c:pt idx="33">
                  <c:v>52232</c:v>
                </c:pt>
                <c:pt idx="34">
                  <c:v>52597</c:v>
                </c:pt>
                <c:pt idx="35">
                  <c:v>52963</c:v>
                </c:pt>
                <c:pt idx="36">
                  <c:v>53328</c:v>
                </c:pt>
                <c:pt idx="37">
                  <c:v>53693</c:v>
                </c:pt>
                <c:pt idx="38">
                  <c:v>54058</c:v>
                </c:pt>
                <c:pt idx="39">
                  <c:v>54424</c:v>
                </c:pt>
                <c:pt idx="40">
                  <c:v>54789</c:v>
                </c:pt>
              </c:numCache>
            </c:numRef>
          </c:cat>
          <c:val>
            <c:numRef>
              <c:f>'Figure 5.5'!$N$10:$BB$10</c:f>
              <c:numCache>
                <c:formatCode>0</c:formatCode>
                <c:ptCount val="41"/>
                <c:pt idx="0">
                  <c:v>13.287861996034549</c:v>
                </c:pt>
                <c:pt idx="1">
                  <c:v>13.275176971760287</c:v>
                </c:pt>
                <c:pt idx="2">
                  <c:v>12.948513302703692</c:v>
                </c:pt>
                <c:pt idx="3">
                  <c:v>13.021297267456251</c:v>
                </c:pt>
                <c:pt idx="4">
                  <c:v>13.283152382211407</c:v>
                </c:pt>
                <c:pt idx="5">
                  <c:v>13.761084008778981</c:v>
                </c:pt>
                <c:pt idx="6">
                  <c:v>13.862752773961182</c:v>
                </c:pt>
                <c:pt idx="7">
                  <c:v>14.757970736969884</c:v>
                </c:pt>
                <c:pt idx="8">
                  <c:v>15.0808441360688</c:v>
                </c:pt>
                <c:pt idx="9">
                  <c:v>14.604426978532537</c:v>
                </c:pt>
                <c:pt idx="10">
                  <c:v>13.149472932286702</c:v>
                </c:pt>
                <c:pt idx="11">
                  <c:v>13.804485940773228</c:v>
                </c:pt>
                <c:pt idx="12">
                  <c:v>13.646379079747115</c:v>
                </c:pt>
                <c:pt idx="13">
                  <c:v>14.271938272556916</c:v>
                </c:pt>
                <c:pt idx="14">
                  <c:v>14.314586654107343</c:v>
                </c:pt>
                <c:pt idx="15">
                  <c:v>14.302935539965315</c:v>
                </c:pt>
                <c:pt idx="16">
                  <c:v>14.241851738551935</c:v>
                </c:pt>
                <c:pt idx="17">
                  <c:v>14.12094518596461</c:v>
                </c:pt>
                <c:pt idx="18">
                  <c:v>13.93351239885637</c:v>
                </c:pt>
                <c:pt idx="19">
                  <c:v>13.763495825876221</c:v>
                </c:pt>
                <c:pt idx="20">
                  <c:v>13.565122732425355</c:v>
                </c:pt>
                <c:pt idx="21">
                  <c:v>13.353492501492481</c:v>
                </c:pt>
                <c:pt idx="22">
                  <c:v>13.078665288667828</c:v>
                </c:pt>
                <c:pt idx="23">
                  <c:v>12.812060459813813</c:v>
                </c:pt>
                <c:pt idx="24">
                  <c:v>12.479089373648474</c:v>
                </c:pt>
                <c:pt idx="25">
                  <c:v>12.143403740823787</c:v>
                </c:pt>
                <c:pt idx="26">
                  <c:v>11.783200676799668</c:v>
                </c:pt>
                <c:pt idx="27">
                  <c:v>11.34892961362516</c:v>
                </c:pt>
                <c:pt idx="28">
                  <c:v>10.977354172529861</c:v>
                </c:pt>
                <c:pt idx="29">
                  <c:v>10.474116465751564</c:v>
                </c:pt>
                <c:pt idx="30">
                  <c:v>10.042320945822199</c:v>
                </c:pt>
                <c:pt idx="31">
                  <c:v>9.607916612330401</c:v>
                </c:pt>
                <c:pt idx="32">
                  <c:v>9.1676387654513185</c:v>
                </c:pt>
                <c:pt idx="33">
                  <c:v>8.7381180093479909</c:v>
                </c:pt>
                <c:pt idx="34">
                  <c:v>8.3272204004561221</c:v>
                </c:pt>
                <c:pt idx="35">
                  <c:v>7.9178979254950388</c:v>
                </c:pt>
                <c:pt idx="36">
                  <c:v>7.5752001982042501</c:v>
                </c:pt>
                <c:pt idx="37">
                  <c:v>7.1952040638931347</c:v>
                </c:pt>
                <c:pt idx="38">
                  <c:v>6.8261421224419054</c:v>
                </c:pt>
                <c:pt idx="39">
                  <c:v>6.5062861968569994</c:v>
                </c:pt>
                <c:pt idx="40">
                  <c:v>6.2530061727073338</c:v>
                </c:pt>
              </c:numCache>
            </c:numRef>
          </c:val>
          <c:smooth val="0"/>
          <c:extLst>
            <c:ext xmlns:c16="http://schemas.microsoft.com/office/drawing/2014/chart" uri="{C3380CC4-5D6E-409C-BE32-E72D297353CC}">
              <c16:uniqueId val="{00000005-3532-4722-9BBE-94132FC2ECC4}"/>
            </c:ext>
          </c:extLst>
        </c:ser>
        <c:dLbls>
          <c:showLegendKey val="0"/>
          <c:showVal val="0"/>
          <c:showCatName val="0"/>
          <c:showSerName val="0"/>
          <c:showPercent val="0"/>
          <c:showBubbleSize val="0"/>
        </c:dLbls>
        <c:marker val="1"/>
        <c:smooth val="0"/>
        <c:axId val="6603552"/>
        <c:axId val="1737187871"/>
      </c:lineChart>
      <c:dateAx>
        <c:axId val="6603552"/>
        <c:scaling>
          <c:orientation val="minMax"/>
          <c:max val="54789"/>
          <c:min val="40179"/>
        </c:scaling>
        <c:delete val="0"/>
        <c:axPos val="b"/>
        <c:numFmt formatCode="yyyy" sourceLinked="1"/>
        <c:majorTickMark val="none"/>
        <c:minorTickMark val="none"/>
        <c:tickLblPos val="nextTo"/>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1737187871"/>
        <c:crosses val="autoZero"/>
        <c:auto val="0"/>
        <c:lblOffset val="100"/>
        <c:baseTimeUnit val="years"/>
        <c:majorUnit val="1"/>
        <c:majorTimeUnit val="years"/>
      </c:dateAx>
      <c:valAx>
        <c:axId val="1737187871"/>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0" i="0" u="none" strike="noStrike" kern="1200" baseline="0">
                    <a:solidFill>
                      <a:srgbClr val="003A5D"/>
                    </a:solidFill>
                    <a:latin typeface="+mn-lt"/>
                    <a:ea typeface="+mn-ea"/>
                    <a:cs typeface="+mn-cs"/>
                  </a:defRPr>
                </a:pPr>
                <a:r>
                  <a:rPr lang="en-NZ" sz="900" b="1">
                    <a:solidFill>
                      <a:srgbClr val="003A5D"/>
                    </a:solidFill>
                  </a:rPr>
                  <a:t>MtCO</a:t>
                </a:r>
                <a:r>
                  <a:rPr lang="en-NZ" sz="900" b="1" baseline="-25000">
                    <a:solidFill>
                      <a:srgbClr val="003A5D"/>
                    </a:solidFill>
                  </a:rPr>
                  <a:t>2</a:t>
                </a:r>
                <a:r>
                  <a:rPr lang="en-NZ" sz="900" b="1">
                    <a:solidFill>
                      <a:srgbClr val="003A5D"/>
                    </a:solidFill>
                  </a:rPr>
                  <a:t>e</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6603552"/>
        <c:crosses val="autoZero"/>
        <c:crossBetween val="between"/>
      </c:valAx>
      <c:spPr>
        <a:noFill/>
        <a:ln>
          <a:noFill/>
        </a:ln>
        <a:effectLst/>
      </c:spPr>
    </c:plotArea>
    <c:legend>
      <c:legendPos val="b"/>
      <c:layout>
        <c:manualLayout>
          <c:xMode val="edge"/>
          <c:yMode val="edge"/>
          <c:x val="6.2291402485236784E-2"/>
          <c:y val="0.82529845242622235"/>
          <c:w val="0.81252896125604601"/>
          <c:h val="0.10764368387601658"/>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0"/>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5.6'!$O$6</c:f>
              <c:strCache>
                <c:ptCount val="1"/>
                <c:pt idx="0">
                  <c:v>EB4 total dairy cattle</c:v>
                </c:pt>
              </c:strCache>
            </c:strRef>
          </c:tx>
          <c:spPr>
            <a:ln w="25400" cap="rnd">
              <a:solidFill>
                <a:srgbClr val="92D050"/>
              </a:solidFill>
              <a:round/>
            </a:ln>
            <a:effectLst/>
          </c:spPr>
          <c:marker>
            <c:symbol val="none"/>
          </c:marker>
          <c:cat>
            <c:numRef>
              <c:f>'Figure 5.6'!$P$5:$AR$5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5.6'!$P$6:$AR$6</c:f>
              <c:numCache>
                <c:formatCode>0%</c:formatCode>
                <c:ptCount val="29"/>
                <c:pt idx="0">
                  <c:v>0</c:v>
                </c:pt>
                <c:pt idx="1">
                  <c:v>0</c:v>
                </c:pt>
                <c:pt idx="2">
                  <c:v>-0.01</c:v>
                </c:pt>
                <c:pt idx="3">
                  <c:v>-0.01</c:v>
                </c:pt>
                <c:pt idx="4">
                  <c:v>-0.02</c:v>
                </c:pt>
                <c:pt idx="5">
                  <c:v>-0.02</c:v>
                </c:pt>
                <c:pt idx="6">
                  <c:v>-0.03</c:v>
                </c:pt>
                <c:pt idx="7">
                  <c:v>-0.03</c:v>
                </c:pt>
                <c:pt idx="8">
                  <c:v>-0.04</c:v>
                </c:pt>
                <c:pt idx="9">
                  <c:v>-0.05</c:v>
                </c:pt>
                <c:pt idx="10">
                  <c:v>-0.05</c:v>
                </c:pt>
                <c:pt idx="11">
                  <c:v>-0.06</c:v>
                </c:pt>
                <c:pt idx="12">
                  <c:v>-7.0000000000000007E-2</c:v>
                </c:pt>
                <c:pt idx="13">
                  <c:v>-0.08</c:v>
                </c:pt>
                <c:pt idx="14">
                  <c:v>-0.09</c:v>
                </c:pt>
                <c:pt idx="15">
                  <c:v>-0.1</c:v>
                </c:pt>
                <c:pt idx="16">
                  <c:v>-0.11</c:v>
                </c:pt>
                <c:pt idx="17">
                  <c:v>-0.11</c:v>
                </c:pt>
                <c:pt idx="18">
                  <c:v>-0.12</c:v>
                </c:pt>
                <c:pt idx="19">
                  <c:v>-0.13</c:v>
                </c:pt>
                <c:pt idx="20">
                  <c:v>-0.14000000000000001</c:v>
                </c:pt>
                <c:pt idx="21">
                  <c:v>-0.15</c:v>
                </c:pt>
                <c:pt idx="22">
                  <c:v>-0.16</c:v>
                </c:pt>
                <c:pt idx="23">
                  <c:v>-0.17</c:v>
                </c:pt>
                <c:pt idx="24">
                  <c:v>-0.18</c:v>
                </c:pt>
                <c:pt idx="25">
                  <c:v>-0.19</c:v>
                </c:pt>
                <c:pt idx="26">
                  <c:v>-0.2</c:v>
                </c:pt>
                <c:pt idx="27">
                  <c:v>-0.2</c:v>
                </c:pt>
                <c:pt idx="28">
                  <c:v>-0.21</c:v>
                </c:pt>
              </c:numCache>
            </c:numRef>
          </c:val>
          <c:smooth val="0"/>
          <c:extLst>
            <c:ext xmlns:c16="http://schemas.microsoft.com/office/drawing/2014/chart" uri="{C3380CC4-5D6E-409C-BE32-E72D297353CC}">
              <c16:uniqueId val="{00000000-5A00-43E5-9892-224D411FFEAE}"/>
            </c:ext>
          </c:extLst>
        </c:ser>
        <c:ser>
          <c:idx val="1"/>
          <c:order val="1"/>
          <c:tx>
            <c:strRef>
              <c:f>'Figure 5.6'!$O$7</c:f>
              <c:strCache>
                <c:ptCount val="1"/>
                <c:pt idx="0">
                  <c:v>EB4 total milk solids production</c:v>
                </c:pt>
              </c:strCache>
            </c:strRef>
          </c:tx>
          <c:spPr>
            <a:ln w="25400" cap="rnd">
              <a:solidFill>
                <a:srgbClr val="002060"/>
              </a:solidFill>
              <a:round/>
            </a:ln>
            <a:effectLst/>
          </c:spPr>
          <c:marker>
            <c:symbol val="none"/>
          </c:marker>
          <c:cat>
            <c:numRef>
              <c:f>'Figure 5.6'!$P$5:$AR$5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5.6'!$P$7:$AR$7</c:f>
              <c:numCache>
                <c:formatCode>0%</c:formatCode>
                <c:ptCount val="29"/>
                <c:pt idx="0">
                  <c:v>0</c:v>
                </c:pt>
                <c:pt idx="1">
                  <c:v>0</c:v>
                </c:pt>
                <c:pt idx="2">
                  <c:v>0.02</c:v>
                </c:pt>
                <c:pt idx="3">
                  <c:v>0.02</c:v>
                </c:pt>
                <c:pt idx="4">
                  <c:v>0.03</c:v>
                </c:pt>
                <c:pt idx="5">
                  <c:v>0.03</c:v>
                </c:pt>
                <c:pt idx="6">
                  <c:v>0.04</c:v>
                </c:pt>
                <c:pt idx="7">
                  <c:v>0.04</c:v>
                </c:pt>
                <c:pt idx="8">
                  <c:v>0.05</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0.03</c:v>
                </c:pt>
                <c:pt idx="24">
                  <c:v>0.03</c:v>
                </c:pt>
                <c:pt idx="25">
                  <c:v>0.03</c:v>
                </c:pt>
                <c:pt idx="26">
                  <c:v>0.03</c:v>
                </c:pt>
                <c:pt idx="27">
                  <c:v>0.03</c:v>
                </c:pt>
                <c:pt idx="28">
                  <c:v>0.02</c:v>
                </c:pt>
              </c:numCache>
            </c:numRef>
          </c:val>
          <c:smooth val="0"/>
          <c:extLst>
            <c:ext xmlns:c16="http://schemas.microsoft.com/office/drawing/2014/chart" uri="{C3380CC4-5D6E-409C-BE32-E72D297353CC}">
              <c16:uniqueId val="{00000001-5A00-43E5-9892-224D411FFEAE}"/>
            </c:ext>
          </c:extLst>
        </c:ser>
        <c:ser>
          <c:idx val="2"/>
          <c:order val="2"/>
          <c:tx>
            <c:strRef>
              <c:f>'Figure 5.6'!$O$8</c:f>
              <c:strCache>
                <c:ptCount val="1"/>
                <c:pt idx="0">
                  <c:v>EB4 methane emissions</c:v>
                </c:pt>
              </c:strCache>
            </c:strRef>
          </c:tx>
          <c:spPr>
            <a:ln w="25400" cap="rnd">
              <a:solidFill>
                <a:srgbClr val="FAA74A"/>
              </a:solidFill>
              <a:round/>
            </a:ln>
            <a:effectLst/>
          </c:spPr>
          <c:marker>
            <c:symbol val="none"/>
          </c:marker>
          <c:cat>
            <c:numRef>
              <c:f>'Figure 5.6'!$P$5:$AR$5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5.6'!$P$8:$AR$8</c:f>
              <c:numCache>
                <c:formatCode>0%</c:formatCode>
                <c:ptCount val="29"/>
                <c:pt idx="0">
                  <c:v>0</c:v>
                </c:pt>
                <c:pt idx="1">
                  <c:v>-0.01</c:v>
                </c:pt>
                <c:pt idx="2">
                  <c:v>-0.01</c:v>
                </c:pt>
                <c:pt idx="3">
                  <c:v>-0.01</c:v>
                </c:pt>
                <c:pt idx="4">
                  <c:v>-0.02</c:v>
                </c:pt>
                <c:pt idx="5">
                  <c:v>-0.03</c:v>
                </c:pt>
                <c:pt idx="6">
                  <c:v>-0.05</c:v>
                </c:pt>
                <c:pt idx="7">
                  <c:v>-0.06</c:v>
                </c:pt>
                <c:pt idx="8">
                  <c:v>-7.0000000000000007E-2</c:v>
                </c:pt>
                <c:pt idx="9">
                  <c:v>-0.09</c:v>
                </c:pt>
                <c:pt idx="10">
                  <c:v>-0.11</c:v>
                </c:pt>
                <c:pt idx="11">
                  <c:v>-0.12</c:v>
                </c:pt>
                <c:pt idx="12">
                  <c:v>-0.14000000000000001</c:v>
                </c:pt>
                <c:pt idx="13">
                  <c:v>-0.16</c:v>
                </c:pt>
                <c:pt idx="14">
                  <c:v>-0.18</c:v>
                </c:pt>
                <c:pt idx="15">
                  <c:v>-0.2</c:v>
                </c:pt>
                <c:pt idx="16">
                  <c:v>-0.22</c:v>
                </c:pt>
                <c:pt idx="17">
                  <c:v>-0.25</c:v>
                </c:pt>
                <c:pt idx="18">
                  <c:v>-0.27</c:v>
                </c:pt>
                <c:pt idx="19">
                  <c:v>-0.28000000000000003</c:v>
                </c:pt>
                <c:pt idx="20">
                  <c:v>-0.3</c:v>
                </c:pt>
                <c:pt idx="21">
                  <c:v>-0.32</c:v>
                </c:pt>
                <c:pt idx="22">
                  <c:v>-0.34</c:v>
                </c:pt>
                <c:pt idx="23">
                  <c:v>-0.35</c:v>
                </c:pt>
                <c:pt idx="24">
                  <c:v>-0.37</c:v>
                </c:pt>
                <c:pt idx="25">
                  <c:v>-0.39</c:v>
                </c:pt>
                <c:pt idx="26">
                  <c:v>-0.41</c:v>
                </c:pt>
                <c:pt idx="27">
                  <c:v>-0.42</c:v>
                </c:pt>
                <c:pt idx="28">
                  <c:v>-0.44</c:v>
                </c:pt>
              </c:numCache>
            </c:numRef>
          </c:val>
          <c:smooth val="0"/>
          <c:extLst>
            <c:ext xmlns:c16="http://schemas.microsoft.com/office/drawing/2014/chart" uri="{C3380CC4-5D6E-409C-BE32-E72D297353CC}">
              <c16:uniqueId val="{00000002-5A00-43E5-9892-224D411FFEAE}"/>
            </c:ext>
          </c:extLst>
        </c:ser>
        <c:ser>
          <c:idx val="3"/>
          <c:order val="3"/>
          <c:tx>
            <c:strRef>
              <c:f>'Figure 5.6'!$O$9</c:f>
              <c:strCache>
                <c:ptCount val="1"/>
                <c:pt idx="0">
                  <c:v>TRS total dairy cattle</c:v>
                </c:pt>
              </c:strCache>
            </c:strRef>
          </c:tx>
          <c:spPr>
            <a:ln w="25400" cap="rnd">
              <a:solidFill>
                <a:srgbClr val="92D050"/>
              </a:solidFill>
              <a:prstDash val="dash"/>
              <a:round/>
            </a:ln>
            <a:effectLst/>
          </c:spPr>
          <c:marker>
            <c:symbol val="none"/>
          </c:marker>
          <c:cat>
            <c:numRef>
              <c:f>'Figure 5.6'!$P$5:$AR$5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5.6'!$P$9:$AR$9</c:f>
              <c:numCache>
                <c:formatCode>0%</c:formatCode>
                <c:ptCount val="29"/>
                <c:pt idx="0">
                  <c:v>0</c:v>
                </c:pt>
                <c:pt idx="1">
                  <c:v>-0.01</c:v>
                </c:pt>
                <c:pt idx="2">
                  <c:v>-0.02</c:v>
                </c:pt>
                <c:pt idx="3">
                  <c:v>-0.02</c:v>
                </c:pt>
                <c:pt idx="4">
                  <c:v>-0.03</c:v>
                </c:pt>
                <c:pt idx="5">
                  <c:v>-0.03</c:v>
                </c:pt>
                <c:pt idx="6">
                  <c:v>-0.04</c:v>
                </c:pt>
                <c:pt idx="7">
                  <c:v>-0.04</c:v>
                </c:pt>
                <c:pt idx="8">
                  <c:v>-0.04</c:v>
                </c:pt>
                <c:pt idx="9">
                  <c:v>-0.04</c:v>
                </c:pt>
                <c:pt idx="10">
                  <c:v>-0.05</c:v>
                </c:pt>
                <c:pt idx="11">
                  <c:v>-0.05</c:v>
                </c:pt>
                <c:pt idx="12">
                  <c:v>-0.05</c:v>
                </c:pt>
                <c:pt idx="13">
                  <c:v>-0.05</c:v>
                </c:pt>
                <c:pt idx="14">
                  <c:v>-0.05</c:v>
                </c:pt>
                <c:pt idx="15">
                  <c:v>-0.05</c:v>
                </c:pt>
                <c:pt idx="16">
                  <c:v>-0.05</c:v>
                </c:pt>
                <c:pt idx="17">
                  <c:v>-0.06</c:v>
                </c:pt>
                <c:pt idx="18">
                  <c:v>-0.06</c:v>
                </c:pt>
                <c:pt idx="19">
                  <c:v>-0.06</c:v>
                </c:pt>
                <c:pt idx="20">
                  <c:v>-0.06</c:v>
                </c:pt>
                <c:pt idx="21">
                  <c:v>-0.06</c:v>
                </c:pt>
                <c:pt idx="22">
                  <c:v>-0.06</c:v>
                </c:pt>
                <c:pt idx="23">
                  <c:v>-0.06</c:v>
                </c:pt>
                <c:pt idx="24">
                  <c:v>-0.06</c:v>
                </c:pt>
                <c:pt idx="25">
                  <c:v>-0.06</c:v>
                </c:pt>
                <c:pt idx="26">
                  <c:v>-0.06</c:v>
                </c:pt>
                <c:pt idx="27">
                  <c:v>-0.06</c:v>
                </c:pt>
                <c:pt idx="28">
                  <c:v>-7.0000000000000007E-2</c:v>
                </c:pt>
              </c:numCache>
            </c:numRef>
          </c:val>
          <c:smooth val="0"/>
          <c:extLst>
            <c:ext xmlns:c16="http://schemas.microsoft.com/office/drawing/2014/chart" uri="{C3380CC4-5D6E-409C-BE32-E72D297353CC}">
              <c16:uniqueId val="{00000003-5A00-43E5-9892-224D411FFEAE}"/>
            </c:ext>
          </c:extLst>
        </c:ser>
        <c:ser>
          <c:idx val="4"/>
          <c:order val="4"/>
          <c:tx>
            <c:strRef>
              <c:f>'Figure 5.6'!$O$10</c:f>
              <c:strCache>
                <c:ptCount val="1"/>
                <c:pt idx="0">
                  <c:v>TRS total milk solids production</c:v>
                </c:pt>
              </c:strCache>
            </c:strRef>
          </c:tx>
          <c:spPr>
            <a:ln w="19050" cap="rnd">
              <a:solidFill>
                <a:srgbClr val="002060"/>
              </a:solidFill>
              <a:prstDash val="dash"/>
              <a:round/>
            </a:ln>
            <a:effectLst/>
          </c:spPr>
          <c:marker>
            <c:symbol val="none"/>
          </c:marker>
          <c:cat>
            <c:numRef>
              <c:f>'Figure 5.6'!$P$5:$AR$5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5.6'!$P$10:$AR$10</c:f>
              <c:numCache>
                <c:formatCode>0%</c:formatCode>
                <c:ptCount val="29"/>
                <c:pt idx="0">
                  <c:v>0</c:v>
                </c:pt>
                <c:pt idx="1">
                  <c:v>0</c:v>
                </c:pt>
                <c:pt idx="2">
                  <c:v>0.01</c:v>
                </c:pt>
                <c:pt idx="3">
                  <c:v>0.01</c:v>
                </c:pt>
                <c:pt idx="4">
                  <c:v>0.02</c:v>
                </c:pt>
                <c:pt idx="5">
                  <c:v>0.02</c:v>
                </c:pt>
                <c:pt idx="6">
                  <c:v>0.03</c:v>
                </c:pt>
                <c:pt idx="7">
                  <c:v>0.04</c:v>
                </c:pt>
                <c:pt idx="8">
                  <c:v>0.04</c:v>
                </c:pt>
                <c:pt idx="9">
                  <c:v>0.05</c:v>
                </c:pt>
                <c:pt idx="10">
                  <c:v>0.05</c:v>
                </c:pt>
                <c:pt idx="11">
                  <c:v>0.06</c:v>
                </c:pt>
                <c:pt idx="12">
                  <c:v>0.06</c:v>
                </c:pt>
                <c:pt idx="13">
                  <c:v>7.0000000000000007E-2</c:v>
                </c:pt>
                <c:pt idx="14">
                  <c:v>0.08</c:v>
                </c:pt>
                <c:pt idx="15">
                  <c:v>0.09</c:v>
                </c:pt>
                <c:pt idx="16">
                  <c:v>0.1</c:v>
                </c:pt>
                <c:pt idx="17">
                  <c:v>0.11</c:v>
                </c:pt>
                <c:pt idx="18">
                  <c:v>0.12</c:v>
                </c:pt>
                <c:pt idx="19">
                  <c:v>0.12</c:v>
                </c:pt>
                <c:pt idx="20">
                  <c:v>0.13</c:v>
                </c:pt>
                <c:pt idx="21">
                  <c:v>0.14000000000000001</c:v>
                </c:pt>
                <c:pt idx="22">
                  <c:v>0.15</c:v>
                </c:pt>
                <c:pt idx="23">
                  <c:v>0.16</c:v>
                </c:pt>
                <c:pt idx="24">
                  <c:v>0.16</c:v>
                </c:pt>
                <c:pt idx="25">
                  <c:v>0.17</c:v>
                </c:pt>
                <c:pt idx="26">
                  <c:v>0.18</c:v>
                </c:pt>
                <c:pt idx="27">
                  <c:v>0.19</c:v>
                </c:pt>
                <c:pt idx="28">
                  <c:v>0.2</c:v>
                </c:pt>
              </c:numCache>
            </c:numRef>
          </c:val>
          <c:smooth val="0"/>
          <c:extLst>
            <c:ext xmlns:c16="http://schemas.microsoft.com/office/drawing/2014/chart" uri="{C3380CC4-5D6E-409C-BE32-E72D297353CC}">
              <c16:uniqueId val="{00000004-5A00-43E5-9892-224D411FFEAE}"/>
            </c:ext>
          </c:extLst>
        </c:ser>
        <c:ser>
          <c:idx val="5"/>
          <c:order val="5"/>
          <c:tx>
            <c:strRef>
              <c:f>'Figure 5.6'!$O$11</c:f>
              <c:strCache>
                <c:ptCount val="1"/>
                <c:pt idx="0">
                  <c:v>TRS methane emissions</c:v>
                </c:pt>
              </c:strCache>
            </c:strRef>
          </c:tx>
          <c:spPr>
            <a:ln w="25400" cap="rnd">
              <a:solidFill>
                <a:srgbClr val="FAA74A"/>
              </a:solidFill>
              <a:prstDash val="dash"/>
              <a:round/>
            </a:ln>
            <a:effectLst/>
          </c:spPr>
          <c:marker>
            <c:symbol val="none"/>
          </c:marker>
          <c:cat>
            <c:numRef>
              <c:f>'Figure 5.6'!$P$5:$AR$5</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5.6'!$P$11:$AR$11</c:f>
              <c:numCache>
                <c:formatCode>0%</c:formatCode>
                <c:ptCount val="29"/>
                <c:pt idx="0">
                  <c:v>0</c:v>
                </c:pt>
                <c:pt idx="1">
                  <c:v>-0.05</c:v>
                </c:pt>
                <c:pt idx="2">
                  <c:v>-0.05</c:v>
                </c:pt>
                <c:pt idx="3">
                  <c:v>-0.05</c:v>
                </c:pt>
                <c:pt idx="4">
                  <c:v>-0.05</c:v>
                </c:pt>
                <c:pt idx="5">
                  <c:v>-0.05</c:v>
                </c:pt>
                <c:pt idx="6">
                  <c:v>-0.05</c:v>
                </c:pt>
                <c:pt idx="7">
                  <c:v>-0.05</c:v>
                </c:pt>
                <c:pt idx="8">
                  <c:v>-0.05</c:v>
                </c:pt>
                <c:pt idx="9">
                  <c:v>-0.05</c:v>
                </c:pt>
                <c:pt idx="10">
                  <c:v>-0.05</c:v>
                </c:pt>
                <c:pt idx="11">
                  <c:v>-0.05</c:v>
                </c:pt>
                <c:pt idx="12">
                  <c:v>-0.05</c:v>
                </c:pt>
                <c:pt idx="13">
                  <c:v>-0.04</c:v>
                </c:pt>
                <c:pt idx="14">
                  <c:v>-0.06</c:v>
                </c:pt>
                <c:pt idx="15">
                  <c:v>-7.0000000000000007E-2</c:v>
                </c:pt>
                <c:pt idx="16">
                  <c:v>-0.08</c:v>
                </c:pt>
                <c:pt idx="17">
                  <c:v>-0.1</c:v>
                </c:pt>
                <c:pt idx="18">
                  <c:v>-0.11</c:v>
                </c:pt>
                <c:pt idx="19">
                  <c:v>-0.12</c:v>
                </c:pt>
                <c:pt idx="20">
                  <c:v>-0.14000000000000001</c:v>
                </c:pt>
                <c:pt idx="21">
                  <c:v>-0.15</c:v>
                </c:pt>
                <c:pt idx="22">
                  <c:v>-0.17</c:v>
                </c:pt>
                <c:pt idx="23">
                  <c:v>-0.18</c:v>
                </c:pt>
                <c:pt idx="24">
                  <c:v>-0.19</c:v>
                </c:pt>
                <c:pt idx="25">
                  <c:v>-0.21</c:v>
                </c:pt>
                <c:pt idx="26">
                  <c:v>-0.22</c:v>
                </c:pt>
                <c:pt idx="27">
                  <c:v>-0.24</c:v>
                </c:pt>
                <c:pt idx="28">
                  <c:v>-0.25</c:v>
                </c:pt>
              </c:numCache>
            </c:numRef>
          </c:val>
          <c:smooth val="0"/>
          <c:extLst>
            <c:ext xmlns:c16="http://schemas.microsoft.com/office/drawing/2014/chart" uri="{C3380CC4-5D6E-409C-BE32-E72D297353CC}">
              <c16:uniqueId val="{00000005-5A00-43E5-9892-224D411FFEAE}"/>
            </c:ext>
          </c:extLst>
        </c:ser>
        <c:dLbls>
          <c:showLegendKey val="0"/>
          <c:showVal val="0"/>
          <c:showCatName val="0"/>
          <c:showSerName val="0"/>
          <c:showPercent val="0"/>
          <c:showBubbleSize val="0"/>
        </c:dLbls>
        <c:smooth val="0"/>
        <c:axId val="851871744"/>
        <c:axId val="851872224"/>
      </c:lineChart>
      <c:catAx>
        <c:axId val="851871744"/>
        <c:scaling>
          <c:orientation val="minMax"/>
        </c:scaling>
        <c:delete val="0"/>
        <c:axPos val="b"/>
        <c:numFmt formatCode="General" sourceLinked="1"/>
        <c:majorTickMark val="none"/>
        <c:minorTickMark val="none"/>
        <c:tickLblPos val="low"/>
        <c:spPr>
          <a:noFill/>
          <a:ln w="9525" cap="flat" cmpd="sng" algn="ctr">
            <a:solidFill>
              <a:srgbClr val="A6C0CB"/>
            </a:solidFill>
            <a:round/>
          </a:ln>
          <a:effectLst/>
        </c:spPr>
        <c:txPr>
          <a:bodyPr rot="-5400000" spcFirstLastPara="1" vertOverflow="ellipsis" wrap="square" anchor="ctr" anchorCtr="1"/>
          <a:lstStyle/>
          <a:p>
            <a:pPr>
              <a:defRPr sz="900" b="1" i="0" u="none" strike="noStrike" kern="1200" baseline="0">
                <a:solidFill>
                  <a:srgbClr val="002060"/>
                </a:solidFill>
                <a:latin typeface="+mn-lt"/>
                <a:ea typeface="+mn-ea"/>
                <a:cs typeface="+mn-cs"/>
              </a:defRPr>
            </a:pPr>
            <a:endParaRPr lang="en-US"/>
          </a:p>
        </c:txPr>
        <c:crossAx val="851872224"/>
        <c:crosses val="autoZero"/>
        <c:auto val="1"/>
        <c:lblAlgn val="ctr"/>
        <c:lblOffset val="100"/>
        <c:noMultiLvlLbl val="0"/>
      </c:catAx>
      <c:valAx>
        <c:axId val="851872224"/>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2060"/>
                    </a:solidFill>
                    <a:latin typeface="+mn-lt"/>
                    <a:ea typeface="+mn-ea"/>
                    <a:cs typeface="+mn-cs"/>
                  </a:defRPr>
                </a:pPr>
                <a:r>
                  <a:rPr lang="en-NZ" b="1"/>
                  <a:t>Percent difference relative to 2022</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title>
        <c:numFmt formatCode="0%"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crossAx val="851871744"/>
        <c:crosses val="autoZero"/>
        <c:crossBetween val="between"/>
      </c:valAx>
      <c:spPr>
        <a:noFill/>
        <a:ln>
          <a:noFill/>
        </a:ln>
        <a:effectLst/>
      </c:spPr>
    </c:plotArea>
    <c:legend>
      <c:legendPos val="b"/>
      <c:layout>
        <c:manualLayout>
          <c:xMode val="edge"/>
          <c:yMode val="edge"/>
          <c:x val="4.9597247846594389E-2"/>
          <c:y val="0.84975775257566122"/>
          <c:w val="0.95040272688984861"/>
          <c:h val="0.15024222222222222"/>
        </c:manualLayout>
      </c:layout>
      <c:overlay val="0"/>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2060"/>
          </a:solidFil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5.7 '!$O$5</c:f>
              <c:strCache>
                <c:ptCount val="1"/>
                <c:pt idx="0">
                  <c:v>EB4 total sheep and beef stock units </c:v>
                </c:pt>
              </c:strCache>
            </c:strRef>
          </c:tx>
          <c:spPr>
            <a:ln w="25400" cap="rnd">
              <a:solidFill>
                <a:srgbClr val="92D050"/>
              </a:solidFill>
              <a:round/>
            </a:ln>
            <a:effectLst/>
          </c:spPr>
          <c:marker>
            <c:symbol val="none"/>
          </c:marker>
          <c:cat>
            <c:numRef>
              <c:f>'Figure 5.7 '!$P$4:$AR$4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5.7 '!$P$5:$AR$5</c:f>
              <c:numCache>
                <c:formatCode>0%</c:formatCode>
                <c:ptCount val="29"/>
                <c:pt idx="0">
                  <c:v>0</c:v>
                </c:pt>
                <c:pt idx="1">
                  <c:v>-0.05</c:v>
                </c:pt>
                <c:pt idx="2">
                  <c:v>-7.0000000000000007E-2</c:v>
                </c:pt>
                <c:pt idx="3">
                  <c:v>-0.08</c:v>
                </c:pt>
                <c:pt idx="4">
                  <c:v>-0.09</c:v>
                </c:pt>
                <c:pt idx="5">
                  <c:v>-0.1</c:v>
                </c:pt>
                <c:pt idx="6">
                  <c:v>-0.11</c:v>
                </c:pt>
                <c:pt idx="7">
                  <c:v>-0.12</c:v>
                </c:pt>
                <c:pt idx="8">
                  <c:v>-0.13</c:v>
                </c:pt>
                <c:pt idx="9">
                  <c:v>-0.14000000000000001</c:v>
                </c:pt>
                <c:pt idx="10">
                  <c:v>-0.14000000000000001</c:v>
                </c:pt>
                <c:pt idx="11">
                  <c:v>-0.15</c:v>
                </c:pt>
                <c:pt idx="12">
                  <c:v>-0.16</c:v>
                </c:pt>
                <c:pt idx="13">
                  <c:v>-0.16</c:v>
                </c:pt>
                <c:pt idx="14">
                  <c:v>-0.17</c:v>
                </c:pt>
                <c:pt idx="15">
                  <c:v>-0.18</c:v>
                </c:pt>
                <c:pt idx="16">
                  <c:v>-0.18</c:v>
                </c:pt>
                <c:pt idx="17">
                  <c:v>-0.19</c:v>
                </c:pt>
                <c:pt idx="18">
                  <c:v>-0.2</c:v>
                </c:pt>
                <c:pt idx="19">
                  <c:v>-0.2</c:v>
                </c:pt>
                <c:pt idx="20">
                  <c:v>-0.21</c:v>
                </c:pt>
                <c:pt idx="21">
                  <c:v>-0.21</c:v>
                </c:pt>
                <c:pt idx="22">
                  <c:v>-0.22</c:v>
                </c:pt>
                <c:pt idx="23">
                  <c:v>-0.22</c:v>
                </c:pt>
                <c:pt idx="24">
                  <c:v>-0.23</c:v>
                </c:pt>
                <c:pt idx="25">
                  <c:v>-0.24</c:v>
                </c:pt>
                <c:pt idx="26">
                  <c:v>-0.24</c:v>
                </c:pt>
                <c:pt idx="27">
                  <c:v>-0.25</c:v>
                </c:pt>
                <c:pt idx="28">
                  <c:v>-0.25</c:v>
                </c:pt>
              </c:numCache>
            </c:numRef>
          </c:val>
          <c:smooth val="0"/>
          <c:extLst>
            <c:ext xmlns:c16="http://schemas.microsoft.com/office/drawing/2014/chart" uri="{C3380CC4-5D6E-409C-BE32-E72D297353CC}">
              <c16:uniqueId val="{00000000-B0A2-4168-8CF1-94F2A3DADD27}"/>
            </c:ext>
          </c:extLst>
        </c:ser>
        <c:ser>
          <c:idx val="1"/>
          <c:order val="1"/>
          <c:tx>
            <c:strRef>
              <c:f>'Figure 5.7 '!$O$6</c:f>
              <c:strCache>
                <c:ptCount val="1"/>
                <c:pt idx="0">
                  <c:v>EB4 total sheep and beef production </c:v>
                </c:pt>
              </c:strCache>
            </c:strRef>
          </c:tx>
          <c:spPr>
            <a:ln w="25400" cap="rnd">
              <a:solidFill>
                <a:srgbClr val="FAA74A"/>
              </a:solidFill>
              <a:round/>
            </a:ln>
            <a:effectLst/>
          </c:spPr>
          <c:marker>
            <c:symbol val="none"/>
          </c:marker>
          <c:cat>
            <c:numRef>
              <c:f>'Figure 5.7 '!$P$4:$AR$4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5.7 '!$P$6:$AR$6</c:f>
              <c:numCache>
                <c:formatCode>0%</c:formatCode>
                <c:ptCount val="29"/>
                <c:pt idx="0">
                  <c:v>0</c:v>
                </c:pt>
                <c:pt idx="1">
                  <c:v>0.02</c:v>
                </c:pt>
                <c:pt idx="2">
                  <c:v>-0.04</c:v>
                </c:pt>
                <c:pt idx="3">
                  <c:v>-0.06</c:v>
                </c:pt>
                <c:pt idx="4">
                  <c:v>-7.0000000000000007E-2</c:v>
                </c:pt>
                <c:pt idx="5">
                  <c:v>-0.08</c:v>
                </c:pt>
                <c:pt idx="6">
                  <c:v>-0.09</c:v>
                </c:pt>
                <c:pt idx="7">
                  <c:v>-0.1</c:v>
                </c:pt>
                <c:pt idx="8">
                  <c:v>-0.11</c:v>
                </c:pt>
                <c:pt idx="9">
                  <c:v>-0.11</c:v>
                </c:pt>
                <c:pt idx="10">
                  <c:v>-0.12</c:v>
                </c:pt>
                <c:pt idx="11">
                  <c:v>-0.13</c:v>
                </c:pt>
                <c:pt idx="12">
                  <c:v>-0.13</c:v>
                </c:pt>
                <c:pt idx="13">
                  <c:v>-0.13</c:v>
                </c:pt>
                <c:pt idx="14">
                  <c:v>-0.14000000000000001</c:v>
                </c:pt>
                <c:pt idx="15">
                  <c:v>-0.14000000000000001</c:v>
                </c:pt>
                <c:pt idx="16">
                  <c:v>-0.14000000000000001</c:v>
                </c:pt>
                <c:pt idx="17">
                  <c:v>-0.14000000000000001</c:v>
                </c:pt>
                <c:pt idx="18">
                  <c:v>-0.15</c:v>
                </c:pt>
                <c:pt idx="19">
                  <c:v>-0.15</c:v>
                </c:pt>
                <c:pt idx="20">
                  <c:v>-0.15</c:v>
                </c:pt>
                <c:pt idx="21">
                  <c:v>-0.15</c:v>
                </c:pt>
                <c:pt idx="22">
                  <c:v>-0.16</c:v>
                </c:pt>
                <c:pt idx="23">
                  <c:v>-0.16</c:v>
                </c:pt>
                <c:pt idx="24">
                  <c:v>-0.16</c:v>
                </c:pt>
                <c:pt idx="25">
                  <c:v>-0.16</c:v>
                </c:pt>
                <c:pt idx="26">
                  <c:v>-0.17</c:v>
                </c:pt>
                <c:pt idx="27">
                  <c:v>-0.17</c:v>
                </c:pt>
                <c:pt idx="28">
                  <c:v>-0.17</c:v>
                </c:pt>
              </c:numCache>
            </c:numRef>
          </c:val>
          <c:smooth val="0"/>
          <c:extLst>
            <c:ext xmlns:c16="http://schemas.microsoft.com/office/drawing/2014/chart" uri="{C3380CC4-5D6E-409C-BE32-E72D297353CC}">
              <c16:uniqueId val="{00000001-B0A2-4168-8CF1-94F2A3DADD27}"/>
            </c:ext>
          </c:extLst>
        </c:ser>
        <c:ser>
          <c:idx val="2"/>
          <c:order val="2"/>
          <c:tx>
            <c:strRef>
              <c:f>'Figure 5.7 '!$O$7</c:f>
              <c:strCache>
                <c:ptCount val="1"/>
                <c:pt idx="0">
                  <c:v>EB4 methane emissions </c:v>
                </c:pt>
              </c:strCache>
            </c:strRef>
          </c:tx>
          <c:spPr>
            <a:ln w="25400" cap="rnd">
              <a:solidFill>
                <a:srgbClr val="002060"/>
              </a:solidFill>
              <a:round/>
            </a:ln>
            <a:effectLst/>
          </c:spPr>
          <c:marker>
            <c:symbol val="none"/>
          </c:marker>
          <c:cat>
            <c:numRef>
              <c:f>'Figure 5.7 '!$P$4:$AR$4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5.7 '!$P$7:$AR$7</c:f>
              <c:numCache>
                <c:formatCode>0%</c:formatCode>
                <c:ptCount val="29"/>
                <c:pt idx="0">
                  <c:v>0</c:v>
                </c:pt>
                <c:pt idx="1">
                  <c:v>-0.05</c:v>
                </c:pt>
                <c:pt idx="2">
                  <c:v>-7.0000000000000007E-2</c:v>
                </c:pt>
                <c:pt idx="3">
                  <c:v>-0.08</c:v>
                </c:pt>
                <c:pt idx="4">
                  <c:v>-0.09</c:v>
                </c:pt>
                <c:pt idx="5">
                  <c:v>-0.1</c:v>
                </c:pt>
                <c:pt idx="6">
                  <c:v>-0.11</c:v>
                </c:pt>
                <c:pt idx="7">
                  <c:v>-0.12</c:v>
                </c:pt>
                <c:pt idx="8">
                  <c:v>-0.13</c:v>
                </c:pt>
                <c:pt idx="9">
                  <c:v>-0.14000000000000001</c:v>
                </c:pt>
                <c:pt idx="10">
                  <c:v>-0.15</c:v>
                </c:pt>
                <c:pt idx="11">
                  <c:v>-0.16</c:v>
                </c:pt>
                <c:pt idx="12">
                  <c:v>-0.17</c:v>
                </c:pt>
                <c:pt idx="13">
                  <c:v>-0.18</c:v>
                </c:pt>
                <c:pt idx="14">
                  <c:v>-0.19</c:v>
                </c:pt>
                <c:pt idx="15">
                  <c:v>-0.2</c:v>
                </c:pt>
                <c:pt idx="16">
                  <c:v>-0.21</c:v>
                </c:pt>
                <c:pt idx="17">
                  <c:v>-0.22</c:v>
                </c:pt>
                <c:pt idx="18">
                  <c:v>-0.23</c:v>
                </c:pt>
                <c:pt idx="19">
                  <c:v>-0.24</c:v>
                </c:pt>
                <c:pt idx="20">
                  <c:v>-0.25</c:v>
                </c:pt>
                <c:pt idx="21">
                  <c:v>-0.26</c:v>
                </c:pt>
                <c:pt idx="22">
                  <c:v>-0.26</c:v>
                </c:pt>
                <c:pt idx="23">
                  <c:v>-0.27</c:v>
                </c:pt>
                <c:pt idx="24">
                  <c:v>-0.27</c:v>
                </c:pt>
                <c:pt idx="25">
                  <c:v>-0.28000000000000003</c:v>
                </c:pt>
                <c:pt idx="26">
                  <c:v>-0.28999999999999998</c:v>
                </c:pt>
                <c:pt idx="27">
                  <c:v>-0.28999999999999998</c:v>
                </c:pt>
                <c:pt idx="28">
                  <c:v>-0.28999999999999998</c:v>
                </c:pt>
              </c:numCache>
            </c:numRef>
          </c:val>
          <c:smooth val="0"/>
          <c:extLst>
            <c:ext xmlns:c16="http://schemas.microsoft.com/office/drawing/2014/chart" uri="{C3380CC4-5D6E-409C-BE32-E72D297353CC}">
              <c16:uniqueId val="{00000002-B0A2-4168-8CF1-94F2A3DADD27}"/>
            </c:ext>
          </c:extLst>
        </c:ser>
        <c:ser>
          <c:idx val="3"/>
          <c:order val="3"/>
          <c:tx>
            <c:strRef>
              <c:f>'Figure 5.7 '!$O$8</c:f>
              <c:strCache>
                <c:ptCount val="1"/>
                <c:pt idx="0">
                  <c:v>TRS total sheep and beef stock units </c:v>
                </c:pt>
              </c:strCache>
            </c:strRef>
          </c:tx>
          <c:spPr>
            <a:ln w="25400" cap="rnd">
              <a:solidFill>
                <a:srgbClr val="92D050"/>
              </a:solidFill>
              <a:prstDash val="dash"/>
              <a:round/>
            </a:ln>
            <a:effectLst/>
          </c:spPr>
          <c:marker>
            <c:symbol val="none"/>
          </c:marker>
          <c:cat>
            <c:numRef>
              <c:f>'Figure 5.7 '!$P$4:$AR$4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5.7 '!$P$8:$AR$8</c:f>
              <c:numCache>
                <c:formatCode>0%</c:formatCode>
                <c:ptCount val="29"/>
                <c:pt idx="0">
                  <c:v>0</c:v>
                </c:pt>
                <c:pt idx="1">
                  <c:v>-0.04</c:v>
                </c:pt>
                <c:pt idx="2">
                  <c:v>-7.0000000000000007E-2</c:v>
                </c:pt>
                <c:pt idx="3">
                  <c:v>-0.08</c:v>
                </c:pt>
                <c:pt idx="4">
                  <c:v>-0.1</c:v>
                </c:pt>
                <c:pt idx="5">
                  <c:v>-0.11</c:v>
                </c:pt>
                <c:pt idx="6">
                  <c:v>-0.12</c:v>
                </c:pt>
                <c:pt idx="7">
                  <c:v>-0.12</c:v>
                </c:pt>
                <c:pt idx="8">
                  <c:v>-0.13</c:v>
                </c:pt>
                <c:pt idx="9">
                  <c:v>-0.14000000000000001</c:v>
                </c:pt>
                <c:pt idx="10">
                  <c:v>-0.14000000000000001</c:v>
                </c:pt>
                <c:pt idx="11">
                  <c:v>-0.15</c:v>
                </c:pt>
                <c:pt idx="12">
                  <c:v>-0.15</c:v>
                </c:pt>
                <c:pt idx="13">
                  <c:v>-0.16</c:v>
                </c:pt>
                <c:pt idx="14">
                  <c:v>-0.16</c:v>
                </c:pt>
                <c:pt idx="15">
                  <c:v>-0.17</c:v>
                </c:pt>
                <c:pt idx="16">
                  <c:v>-0.17</c:v>
                </c:pt>
                <c:pt idx="17">
                  <c:v>-0.18</c:v>
                </c:pt>
                <c:pt idx="18">
                  <c:v>-0.18</c:v>
                </c:pt>
                <c:pt idx="19">
                  <c:v>-0.19</c:v>
                </c:pt>
                <c:pt idx="20">
                  <c:v>-0.19</c:v>
                </c:pt>
                <c:pt idx="21">
                  <c:v>-0.2</c:v>
                </c:pt>
                <c:pt idx="22">
                  <c:v>-0.2</c:v>
                </c:pt>
                <c:pt idx="23">
                  <c:v>-0.2</c:v>
                </c:pt>
                <c:pt idx="24">
                  <c:v>-0.21</c:v>
                </c:pt>
                <c:pt idx="25">
                  <c:v>-0.21</c:v>
                </c:pt>
                <c:pt idx="26">
                  <c:v>-0.22</c:v>
                </c:pt>
                <c:pt idx="27">
                  <c:v>-0.22</c:v>
                </c:pt>
                <c:pt idx="28">
                  <c:v>-0.23</c:v>
                </c:pt>
              </c:numCache>
            </c:numRef>
          </c:val>
          <c:smooth val="0"/>
          <c:extLst>
            <c:ext xmlns:c16="http://schemas.microsoft.com/office/drawing/2014/chart" uri="{C3380CC4-5D6E-409C-BE32-E72D297353CC}">
              <c16:uniqueId val="{00000003-B0A2-4168-8CF1-94F2A3DADD27}"/>
            </c:ext>
          </c:extLst>
        </c:ser>
        <c:ser>
          <c:idx val="4"/>
          <c:order val="4"/>
          <c:tx>
            <c:strRef>
              <c:f>'Figure 5.7 '!$O$9</c:f>
              <c:strCache>
                <c:ptCount val="1"/>
                <c:pt idx="0">
                  <c:v>TRS total sheep and beef production </c:v>
                </c:pt>
              </c:strCache>
            </c:strRef>
          </c:tx>
          <c:spPr>
            <a:ln w="25400" cap="rnd">
              <a:solidFill>
                <a:srgbClr val="FAA74A"/>
              </a:solidFill>
              <a:prstDash val="dash"/>
              <a:round/>
            </a:ln>
            <a:effectLst/>
          </c:spPr>
          <c:marker>
            <c:symbol val="none"/>
          </c:marker>
          <c:cat>
            <c:numRef>
              <c:f>'Figure 5.7 '!$P$4:$AR$4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5.7 '!$P$9:$AR$9</c:f>
              <c:numCache>
                <c:formatCode>0%</c:formatCode>
                <c:ptCount val="29"/>
                <c:pt idx="0">
                  <c:v>0</c:v>
                </c:pt>
                <c:pt idx="1">
                  <c:v>0.01</c:v>
                </c:pt>
                <c:pt idx="2">
                  <c:v>-0.06</c:v>
                </c:pt>
                <c:pt idx="3">
                  <c:v>-0.08</c:v>
                </c:pt>
                <c:pt idx="4">
                  <c:v>-0.1</c:v>
                </c:pt>
                <c:pt idx="5">
                  <c:v>-0.11</c:v>
                </c:pt>
                <c:pt idx="6">
                  <c:v>-0.12</c:v>
                </c:pt>
                <c:pt idx="7">
                  <c:v>-0.12</c:v>
                </c:pt>
                <c:pt idx="8">
                  <c:v>-0.13</c:v>
                </c:pt>
                <c:pt idx="9">
                  <c:v>-0.13</c:v>
                </c:pt>
                <c:pt idx="10">
                  <c:v>-0.14000000000000001</c:v>
                </c:pt>
                <c:pt idx="11">
                  <c:v>-0.14000000000000001</c:v>
                </c:pt>
                <c:pt idx="12">
                  <c:v>-0.14000000000000001</c:v>
                </c:pt>
                <c:pt idx="13">
                  <c:v>-0.15</c:v>
                </c:pt>
                <c:pt idx="14">
                  <c:v>-0.15</c:v>
                </c:pt>
                <c:pt idx="15">
                  <c:v>-0.15</c:v>
                </c:pt>
                <c:pt idx="16">
                  <c:v>-0.15</c:v>
                </c:pt>
                <c:pt idx="17">
                  <c:v>-0.15</c:v>
                </c:pt>
                <c:pt idx="18">
                  <c:v>-0.15</c:v>
                </c:pt>
                <c:pt idx="19">
                  <c:v>-0.16</c:v>
                </c:pt>
                <c:pt idx="20">
                  <c:v>-0.16</c:v>
                </c:pt>
                <c:pt idx="21">
                  <c:v>-0.16</c:v>
                </c:pt>
                <c:pt idx="22">
                  <c:v>-0.16</c:v>
                </c:pt>
                <c:pt idx="23">
                  <c:v>-0.16</c:v>
                </c:pt>
                <c:pt idx="24">
                  <c:v>-0.16</c:v>
                </c:pt>
                <c:pt idx="25">
                  <c:v>-0.16</c:v>
                </c:pt>
                <c:pt idx="26">
                  <c:v>-0.17</c:v>
                </c:pt>
                <c:pt idx="27">
                  <c:v>-0.17</c:v>
                </c:pt>
                <c:pt idx="28">
                  <c:v>-0.17</c:v>
                </c:pt>
              </c:numCache>
            </c:numRef>
          </c:val>
          <c:smooth val="0"/>
          <c:extLst>
            <c:ext xmlns:c16="http://schemas.microsoft.com/office/drawing/2014/chart" uri="{C3380CC4-5D6E-409C-BE32-E72D297353CC}">
              <c16:uniqueId val="{00000004-B0A2-4168-8CF1-94F2A3DADD27}"/>
            </c:ext>
          </c:extLst>
        </c:ser>
        <c:ser>
          <c:idx val="5"/>
          <c:order val="5"/>
          <c:tx>
            <c:strRef>
              <c:f>'Figure 5.7 '!$O$10</c:f>
              <c:strCache>
                <c:ptCount val="1"/>
                <c:pt idx="0">
                  <c:v>TRS methane emissions </c:v>
                </c:pt>
              </c:strCache>
            </c:strRef>
          </c:tx>
          <c:spPr>
            <a:ln w="25400" cap="rnd">
              <a:solidFill>
                <a:schemeClr val="tx2"/>
              </a:solidFill>
              <a:prstDash val="dash"/>
              <a:round/>
            </a:ln>
            <a:effectLst/>
          </c:spPr>
          <c:marker>
            <c:symbol val="none"/>
          </c:marker>
          <c:cat>
            <c:numRef>
              <c:f>'Figure 5.7 '!$P$4:$AR$4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5.7 '!$P$10:$AR$10</c:f>
              <c:numCache>
                <c:formatCode>0%</c:formatCode>
                <c:ptCount val="29"/>
                <c:pt idx="0">
                  <c:v>0</c:v>
                </c:pt>
                <c:pt idx="1">
                  <c:v>-0.04</c:v>
                </c:pt>
                <c:pt idx="2">
                  <c:v>-7.0000000000000007E-2</c:v>
                </c:pt>
                <c:pt idx="3">
                  <c:v>-0.09</c:v>
                </c:pt>
                <c:pt idx="4">
                  <c:v>-0.1</c:v>
                </c:pt>
                <c:pt idx="5">
                  <c:v>-0.11</c:v>
                </c:pt>
                <c:pt idx="6">
                  <c:v>-0.12</c:v>
                </c:pt>
                <c:pt idx="7">
                  <c:v>-0.13</c:v>
                </c:pt>
                <c:pt idx="8">
                  <c:v>-0.13</c:v>
                </c:pt>
                <c:pt idx="9">
                  <c:v>-0.14000000000000001</c:v>
                </c:pt>
                <c:pt idx="10">
                  <c:v>-0.15</c:v>
                </c:pt>
                <c:pt idx="11">
                  <c:v>-0.15</c:v>
                </c:pt>
                <c:pt idx="12">
                  <c:v>-0.16</c:v>
                </c:pt>
                <c:pt idx="13">
                  <c:v>-0.16</c:v>
                </c:pt>
                <c:pt idx="14">
                  <c:v>-0.17</c:v>
                </c:pt>
                <c:pt idx="15">
                  <c:v>-0.18</c:v>
                </c:pt>
                <c:pt idx="16">
                  <c:v>-0.18</c:v>
                </c:pt>
                <c:pt idx="17">
                  <c:v>-0.19</c:v>
                </c:pt>
                <c:pt idx="18">
                  <c:v>-0.19</c:v>
                </c:pt>
                <c:pt idx="19">
                  <c:v>-0.2</c:v>
                </c:pt>
                <c:pt idx="20">
                  <c:v>-0.2</c:v>
                </c:pt>
                <c:pt idx="21">
                  <c:v>-0.2</c:v>
                </c:pt>
                <c:pt idx="22">
                  <c:v>-0.21</c:v>
                </c:pt>
                <c:pt idx="23">
                  <c:v>-0.21</c:v>
                </c:pt>
                <c:pt idx="24">
                  <c:v>-0.21</c:v>
                </c:pt>
                <c:pt idx="25">
                  <c:v>-0.22</c:v>
                </c:pt>
                <c:pt idx="26">
                  <c:v>-0.22</c:v>
                </c:pt>
                <c:pt idx="27">
                  <c:v>-0.22</c:v>
                </c:pt>
                <c:pt idx="28">
                  <c:v>-0.23</c:v>
                </c:pt>
              </c:numCache>
            </c:numRef>
          </c:val>
          <c:smooth val="0"/>
          <c:extLst>
            <c:ext xmlns:c16="http://schemas.microsoft.com/office/drawing/2014/chart" uri="{C3380CC4-5D6E-409C-BE32-E72D297353CC}">
              <c16:uniqueId val="{00000005-B0A2-4168-8CF1-94F2A3DADD27}"/>
            </c:ext>
          </c:extLst>
        </c:ser>
        <c:dLbls>
          <c:showLegendKey val="0"/>
          <c:showVal val="0"/>
          <c:showCatName val="0"/>
          <c:showSerName val="0"/>
          <c:showPercent val="0"/>
          <c:showBubbleSize val="0"/>
        </c:dLbls>
        <c:smooth val="0"/>
        <c:axId val="428028016"/>
        <c:axId val="428025616"/>
      </c:lineChart>
      <c:catAx>
        <c:axId val="428028016"/>
        <c:scaling>
          <c:orientation val="minMax"/>
        </c:scaling>
        <c:delete val="0"/>
        <c:axPos val="b"/>
        <c:numFmt formatCode="General" sourceLinked="1"/>
        <c:majorTickMark val="none"/>
        <c:minorTickMark val="none"/>
        <c:tickLblPos val="low"/>
        <c:spPr>
          <a:noFill/>
          <a:ln w="9525" cap="flat" cmpd="sng" algn="ctr">
            <a:solidFill>
              <a:srgbClr val="A6C0CB"/>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crossAx val="428025616"/>
        <c:crosses val="autoZero"/>
        <c:auto val="1"/>
        <c:lblAlgn val="ctr"/>
        <c:lblOffset val="100"/>
        <c:noMultiLvlLbl val="0"/>
      </c:catAx>
      <c:valAx>
        <c:axId val="428025616"/>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0" i="0" u="none" strike="noStrike" kern="1200" baseline="0">
                    <a:solidFill>
                      <a:srgbClr val="002060"/>
                    </a:solidFill>
                    <a:latin typeface="+mn-lt"/>
                    <a:ea typeface="+mn-ea"/>
                    <a:cs typeface="+mn-cs"/>
                  </a:defRPr>
                </a:pPr>
                <a:r>
                  <a:rPr lang="en-NZ" sz="900" b="1" i="0" u="none" strike="noStrike" kern="1200" baseline="0">
                    <a:solidFill>
                      <a:srgbClr val="002060"/>
                    </a:solidFill>
                  </a:rPr>
                  <a:t>Percent difference relative to 2022</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title>
        <c:numFmt formatCode="0%"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crossAx val="428028016"/>
        <c:crosses val="autoZero"/>
        <c:crossBetween val="between"/>
      </c:valAx>
      <c:spPr>
        <a:noFill/>
        <a:ln>
          <a:noFill/>
        </a:ln>
        <a:effectLst/>
      </c:spPr>
    </c:plotArea>
    <c:legend>
      <c:legendPos val="b"/>
      <c:layout>
        <c:manualLayout>
          <c:xMode val="edge"/>
          <c:yMode val="edge"/>
          <c:x val="0"/>
          <c:y val="0.69062313486625504"/>
          <c:w val="1"/>
          <c:h val="0.1822055555555555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2060"/>
          </a:solidFil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5.8 '!$F$5</c:f>
              <c:strCache>
                <c:ptCount val="1"/>
                <c:pt idx="0">
                  <c:v>Sheep and beef</c:v>
                </c:pt>
              </c:strCache>
            </c:strRef>
          </c:tx>
          <c:spPr>
            <a:ln w="25400" cap="rnd">
              <a:solidFill>
                <a:schemeClr val="accent4"/>
              </a:solidFill>
              <a:round/>
            </a:ln>
            <a:effectLst/>
          </c:spPr>
          <c:marker>
            <c:symbol val="none"/>
          </c:marker>
          <c:cat>
            <c:strRef>
              <c:f>'Figure 5.8 '!$G$4:$AI$4</c:f>
              <c:strCach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strCache>
            </c:strRef>
          </c:cat>
          <c:val>
            <c:numRef>
              <c:f>'Figure 5.8 '!$G$5:$AI$5</c:f>
              <c:numCache>
                <c:formatCode>0.0</c:formatCode>
                <c:ptCount val="29"/>
                <c:pt idx="0">
                  <c:v>7.4399999999999986</c:v>
                </c:pt>
                <c:pt idx="1">
                  <c:v>7.3084879999999979</c:v>
                </c:pt>
                <c:pt idx="2">
                  <c:v>7.208825749799999</c:v>
                </c:pt>
                <c:pt idx="3">
                  <c:v>7.1183115497999987</c:v>
                </c:pt>
                <c:pt idx="4">
                  <c:v>7.0987743498000002</c:v>
                </c:pt>
                <c:pt idx="5">
                  <c:v>7.0756503497999992</c:v>
                </c:pt>
                <c:pt idx="6">
                  <c:v>7.0478363497999998</c:v>
                </c:pt>
                <c:pt idx="7">
                  <c:v>7.0206363498000011</c:v>
                </c:pt>
                <c:pt idx="8">
                  <c:v>6.9920903497999998</c:v>
                </c:pt>
                <c:pt idx="9">
                  <c:v>6.9650343498000007</c:v>
                </c:pt>
                <c:pt idx="10">
                  <c:v>6.9388153497999996</c:v>
                </c:pt>
                <c:pt idx="11">
                  <c:v>6.9124323497999995</c:v>
                </c:pt>
                <c:pt idx="12">
                  <c:v>6.8878863498000005</c:v>
                </c:pt>
                <c:pt idx="13">
                  <c:v>6.8631763497999998</c:v>
                </c:pt>
                <c:pt idx="14">
                  <c:v>6.8403033498000001</c:v>
                </c:pt>
                <c:pt idx="15">
                  <c:v>6.8172663498000006</c:v>
                </c:pt>
                <c:pt idx="16">
                  <c:v>6.7940663497999996</c:v>
                </c:pt>
                <c:pt idx="17">
                  <c:v>6.7727023498000012</c:v>
                </c:pt>
                <c:pt idx="18">
                  <c:v>6.7511753498000004</c:v>
                </c:pt>
                <c:pt idx="19">
                  <c:v>6.7314843498000005</c:v>
                </c:pt>
                <c:pt idx="20">
                  <c:v>6.7116303498000009</c:v>
                </c:pt>
                <c:pt idx="21">
                  <c:v>6.6936123498000013</c:v>
                </c:pt>
                <c:pt idx="22">
                  <c:v>6.675431349800002</c:v>
                </c:pt>
                <c:pt idx="23">
                  <c:v>6.6590863497999999</c:v>
                </c:pt>
                <c:pt idx="24">
                  <c:v>6.6425783498000008</c:v>
                </c:pt>
                <c:pt idx="25">
                  <c:v>6.6279063498000017</c:v>
                </c:pt>
                <c:pt idx="26">
                  <c:v>6.6130713498000011</c:v>
                </c:pt>
                <c:pt idx="27">
                  <c:v>6.6000723498000013</c:v>
                </c:pt>
                <c:pt idx="28">
                  <c:v>6.5869103498000019</c:v>
                </c:pt>
              </c:numCache>
            </c:numRef>
          </c:val>
          <c:smooth val="0"/>
          <c:extLst>
            <c:ext xmlns:c16="http://schemas.microsoft.com/office/drawing/2014/chart" uri="{C3380CC4-5D6E-409C-BE32-E72D297353CC}">
              <c16:uniqueId val="{00000000-C376-4C51-BCBE-51DE2403B50E}"/>
            </c:ext>
          </c:extLst>
        </c:ser>
        <c:ser>
          <c:idx val="1"/>
          <c:order val="1"/>
          <c:tx>
            <c:strRef>
              <c:f>'Figure 5.8 '!$F$6</c:f>
              <c:strCache>
                <c:ptCount val="1"/>
                <c:pt idx="0">
                  <c:v>Horticulture</c:v>
                </c:pt>
              </c:strCache>
            </c:strRef>
          </c:tx>
          <c:spPr>
            <a:ln w="25400" cap="rnd">
              <a:solidFill>
                <a:schemeClr val="accent6"/>
              </a:solidFill>
              <a:round/>
            </a:ln>
            <a:effectLst/>
          </c:spPr>
          <c:marker>
            <c:symbol val="none"/>
          </c:marker>
          <c:cat>
            <c:strRef>
              <c:f>'Figure 5.8 '!$G$4:$AI$4</c:f>
              <c:strCach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strCache>
            </c:strRef>
          </c:cat>
          <c:val>
            <c:numRef>
              <c:f>'Figure 5.8 '!$G$6:$AI$6</c:f>
              <c:numCache>
                <c:formatCode>0.0</c:formatCode>
                <c:ptCount val="29"/>
                <c:pt idx="0">
                  <c:v>0.113</c:v>
                </c:pt>
                <c:pt idx="1">
                  <c:v>0.114</c:v>
                </c:pt>
                <c:pt idx="2">
                  <c:v>0.115</c:v>
                </c:pt>
                <c:pt idx="3">
                  <c:v>0.11700000000000001</c:v>
                </c:pt>
                <c:pt idx="4">
                  <c:v>0.11899999999999998</c:v>
                </c:pt>
                <c:pt idx="5">
                  <c:v>0.121</c:v>
                </c:pt>
                <c:pt idx="6">
                  <c:v>0.12299999999999998</c:v>
                </c:pt>
                <c:pt idx="7">
                  <c:v>0.12500000000000003</c:v>
                </c:pt>
                <c:pt idx="8">
                  <c:v>0.12699999999999997</c:v>
                </c:pt>
                <c:pt idx="9">
                  <c:v>0.12899999999999998</c:v>
                </c:pt>
                <c:pt idx="10">
                  <c:v>0.13100000000000001</c:v>
                </c:pt>
                <c:pt idx="11">
                  <c:v>0.13300000000000001</c:v>
                </c:pt>
                <c:pt idx="12">
                  <c:v>0.13500000000000001</c:v>
                </c:pt>
                <c:pt idx="13">
                  <c:v>0.13700000000000001</c:v>
                </c:pt>
                <c:pt idx="14">
                  <c:v>0.13899999999999998</c:v>
                </c:pt>
                <c:pt idx="15">
                  <c:v>0.14099999999999999</c:v>
                </c:pt>
                <c:pt idx="16">
                  <c:v>0.14299999999999999</c:v>
                </c:pt>
                <c:pt idx="17">
                  <c:v>0.14499999999999996</c:v>
                </c:pt>
                <c:pt idx="18">
                  <c:v>0.14699999999999999</c:v>
                </c:pt>
                <c:pt idx="19">
                  <c:v>0.14899999999999999</c:v>
                </c:pt>
                <c:pt idx="20">
                  <c:v>0.15099999999999997</c:v>
                </c:pt>
                <c:pt idx="21">
                  <c:v>0.153</c:v>
                </c:pt>
                <c:pt idx="22">
                  <c:v>0.155</c:v>
                </c:pt>
                <c:pt idx="23">
                  <c:v>0.157</c:v>
                </c:pt>
                <c:pt idx="24">
                  <c:v>0.159</c:v>
                </c:pt>
                <c:pt idx="25">
                  <c:v>0.16099999999999998</c:v>
                </c:pt>
                <c:pt idx="26">
                  <c:v>0.16299999999999998</c:v>
                </c:pt>
                <c:pt idx="27">
                  <c:v>0.16500000000000001</c:v>
                </c:pt>
                <c:pt idx="28">
                  <c:v>0.16700000000000001</c:v>
                </c:pt>
              </c:numCache>
            </c:numRef>
          </c:val>
          <c:smooth val="0"/>
          <c:extLst>
            <c:ext xmlns:c16="http://schemas.microsoft.com/office/drawing/2014/chart" uri="{C3380CC4-5D6E-409C-BE32-E72D297353CC}">
              <c16:uniqueId val="{00000001-C376-4C51-BCBE-51DE2403B50E}"/>
            </c:ext>
          </c:extLst>
        </c:ser>
        <c:ser>
          <c:idx val="2"/>
          <c:order val="2"/>
          <c:tx>
            <c:strRef>
              <c:f>'Figure 5.8 '!$F$7</c:f>
              <c:strCache>
                <c:ptCount val="1"/>
                <c:pt idx="0">
                  <c:v>Forest Exotic</c:v>
                </c:pt>
              </c:strCache>
            </c:strRef>
          </c:tx>
          <c:spPr>
            <a:ln w="25400" cap="rnd">
              <a:solidFill>
                <a:srgbClr val="9E76B4"/>
              </a:solidFill>
              <a:round/>
            </a:ln>
            <a:effectLst/>
          </c:spPr>
          <c:marker>
            <c:symbol val="none"/>
          </c:marker>
          <c:cat>
            <c:strRef>
              <c:f>'Figure 5.8 '!$G$4:$AI$4</c:f>
              <c:strCach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strCache>
            </c:strRef>
          </c:cat>
          <c:val>
            <c:numRef>
              <c:f>'Figure 5.8 '!$G$7:$AI$7</c:f>
              <c:numCache>
                <c:formatCode>0.0</c:formatCode>
                <c:ptCount val="29"/>
                <c:pt idx="0">
                  <c:v>1.9490000000000001</c:v>
                </c:pt>
                <c:pt idx="1">
                  <c:v>2.01641</c:v>
                </c:pt>
                <c:pt idx="2">
                  <c:v>2.0592510000000002</c:v>
                </c:pt>
                <c:pt idx="3">
                  <c:v>2.0759289999999999</c:v>
                </c:pt>
                <c:pt idx="4">
                  <c:v>2.0912200000000003</c:v>
                </c:pt>
                <c:pt idx="5">
                  <c:v>2.110106</c:v>
                </c:pt>
                <c:pt idx="6">
                  <c:v>2.1325859999999999</c:v>
                </c:pt>
                <c:pt idx="7">
                  <c:v>2.1550659999999993</c:v>
                </c:pt>
                <c:pt idx="8">
                  <c:v>2.1775459999999991</c:v>
                </c:pt>
                <c:pt idx="9">
                  <c:v>2.1991899999999993</c:v>
                </c:pt>
                <c:pt idx="10">
                  <c:v>2.2199969999999989</c:v>
                </c:pt>
                <c:pt idx="11">
                  <c:v>2.2399679999999984</c:v>
                </c:pt>
                <c:pt idx="12">
                  <c:v>2.2591019999999977</c:v>
                </c:pt>
                <c:pt idx="13">
                  <c:v>2.2773999999999979</c:v>
                </c:pt>
                <c:pt idx="14">
                  <c:v>2.2948609999999974</c:v>
                </c:pt>
                <c:pt idx="15">
                  <c:v>2.3119859999999965</c:v>
                </c:pt>
                <c:pt idx="16">
                  <c:v>2.3282739999999964</c:v>
                </c:pt>
                <c:pt idx="17">
                  <c:v>2.3437259999999971</c:v>
                </c:pt>
                <c:pt idx="18">
                  <c:v>2.3583409999999976</c:v>
                </c:pt>
                <c:pt idx="19">
                  <c:v>2.3721199999999971</c:v>
                </c:pt>
                <c:pt idx="20">
                  <c:v>2.3850619999999969</c:v>
                </c:pt>
                <c:pt idx="21">
                  <c:v>2.3971679999999966</c:v>
                </c:pt>
                <c:pt idx="22">
                  <c:v>2.4084369999999966</c:v>
                </c:pt>
                <c:pt idx="23">
                  <c:v>2.4188699999999965</c:v>
                </c:pt>
                <c:pt idx="24">
                  <c:v>2.4284659999999967</c:v>
                </c:pt>
                <c:pt idx="25">
                  <c:v>2.4372259999999963</c:v>
                </c:pt>
                <c:pt idx="26">
                  <c:v>2.4451489999999962</c:v>
                </c:pt>
                <c:pt idx="27">
                  <c:v>2.4522359999999965</c:v>
                </c:pt>
                <c:pt idx="28">
                  <c:v>2.4584859999999962</c:v>
                </c:pt>
              </c:numCache>
            </c:numRef>
          </c:val>
          <c:smooth val="0"/>
          <c:extLst>
            <c:ext xmlns:c16="http://schemas.microsoft.com/office/drawing/2014/chart" uri="{C3380CC4-5D6E-409C-BE32-E72D297353CC}">
              <c16:uniqueId val="{00000002-C376-4C51-BCBE-51DE2403B50E}"/>
            </c:ext>
          </c:extLst>
        </c:ser>
        <c:ser>
          <c:idx val="3"/>
          <c:order val="3"/>
          <c:tx>
            <c:strRef>
              <c:f>'Figure 5.8 '!$F$8</c:f>
              <c:strCache>
                <c:ptCount val="1"/>
                <c:pt idx="0">
                  <c:v>Dairy</c:v>
                </c:pt>
              </c:strCache>
            </c:strRef>
          </c:tx>
          <c:spPr>
            <a:ln w="25400" cap="rnd">
              <a:solidFill>
                <a:schemeClr val="tx2"/>
              </a:solidFill>
              <a:round/>
            </a:ln>
            <a:effectLst/>
          </c:spPr>
          <c:marker>
            <c:symbol val="none"/>
          </c:marker>
          <c:cat>
            <c:strRef>
              <c:f>'Figure 5.8 '!$G$4:$AI$4</c:f>
              <c:strCach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strCache>
            </c:strRef>
          </c:cat>
          <c:val>
            <c:numRef>
              <c:f>'Figure 5.8 '!$G$8:$AI$8</c:f>
              <c:numCache>
                <c:formatCode>0.0</c:formatCode>
                <c:ptCount val="29"/>
                <c:pt idx="0">
                  <c:v>1.7010000000000001</c:v>
                </c:pt>
                <c:pt idx="1">
                  <c:v>1.7010000000000001</c:v>
                </c:pt>
                <c:pt idx="2">
                  <c:v>1.7010000000000001</c:v>
                </c:pt>
                <c:pt idx="3">
                  <c:v>1.7000000000000002</c:v>
                </c:pt>
                <c:pt idx="4">
                  <c:v>1.6980000000000002</c:v>
                </c:pt>
                <c:pt idx="5">
                  <c:v>1.6970000000000001</c:v>
                </c:pt>
                <c:pt idx="6">
                  <c:v>1.696</c:v>
                </c:pt>
                <c:pt idx="7">
                  <c:v>1.6950000000000001</c:v>
                </c:pt>
                <c:pt idx="8">
                  <c:v>1.6940000000000002</c:v>
                </c:pt>
                <c:pt idx="9">
                  <c:v>1.6930000000000001</c:v>
                </c:pt>
                <c:pt idx="10">
                  <c:v>1.6910000000000001</c:v>
                </c:pt>
                <c:pt idx="11">
                  <c:v>1.6910000000000001</c:v>
                </c:pt>
                <c:pt idx="12">
                  <c:v>1.6890000000000001</c:v>
                </c:pt>
                <c:pt idx="13">
                  <c:v>1.6880000000000002</c:v>
                </c:pt>
                <c:pt idx="14">
                  <c:v>1.6870000000000001</c:v>
                </c:pt>
                <c:pt idx="15">
                  <c:v>1.6850000000000001</c:v>
                </c:pt>
                <c:pt idx="16">
                  <c:v>1.6839999999999999</c:v>
                </c:pt>
                <c:pt idx="17">
                  <c:v>1.6830000000000005</c:v>
                </c:pt>
                <c:pt idx="18">
                  <c:v>1.6819999999999999</c:v>
                </c:pt>
                <c:pt idx="19">
                  <c:v>1.681</c:v>
                </c:pt>
                <c:pt idx="20">
                  <c:v>1.6790000000000005</c:v>
                </c:pt>
                <c:pt idx="21">
                  <c:v>1.6779999999999999</c:v>
                </c:pt>
                <c:pt idx="22">
                  <c:v>1.677</c:v>
                </c:pt>
                <c:pt idx="23">
                  <c:v>1.675</c:v>
                </c:pt>
                <c:pt idx="24">
                  <c:v>1.6739999999999999</c:v>
                </c:pt>
                <c:pt idx="25">
                  <c:v>1.673</c:v>
                </c:pt>
                <c:pt idx="26">
                  <c:v>1.6719999999999997</c:v>
                </c:pt>
                <c:pt idx="27">
                  <c:v>1.6699999999999997</c:v>
                </c:pt>
                <c:pt idx="28">
                  <c:v>1.6689999999999996</c:v>
                </c:pt>
              </c:numCache>
            </c:numRef>
          </c:val>
          <c:smooth val="0"/>
          <c:extLst>
            <c:ext xmlns:c16="http://schemas.microsoft.com/office/drawing/2014/chart" uri="{C3380CC4-5D6E-409C-BE32-E72D297353CC}">
              <c16:uniqueId val="{00000003-C376-4C51-BCBE-51DE2403B50E}"/>
            </c:ext>
          </c:extLst>
        </c:ser>
        <c:ser>
          <c:idx val="4"/>
          <c:order val="4"/>
          <c:tx>
            <c:strRef>
              <c:f>'Figure 5.8 '!$F$9</c:f>
              <c:strCache>
                <c:ptCount val="1"/>
                <c:pt idx="0">
                  <c:v>Forest Native</c:v>
                </c:pt>
              </c:strCache>
            </c:strRef>
          </c:tx>
          <c:spPr>
            <a:ln w="25400" cap="rnd">
              <a:solidFill>
                <a:srgbClr val="EF4D7F"/>
              </a:solidFill>
              <a:round/>
            </a:ln>
            <a:effectLst/>
          </c:spPr>
          <c:marker>
            <c:symbol val="none"/>
          </c:marker>
          <c:cat>
            <c:strRef>
              <c:f>'Figure 5.8 '!$G$4:$AI$4</c:f>
              <c:strCach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strCache>
            </c:strRef>
          </c:cat>
          <c:val>
            <c:numRef>
              <c:f>'Figure 5.8 '!$G$9:$AI$9</c:f>
              <c:numCache>
                <c:formatCode>0.0</c:formatCode>
                <c:ptCount val="29"/>
                <c:pt idx="0">
                  <c:v>0.10673088212587421</c:v>
                </c:pt>
                <c:pt idx="1">
                  <c:v>0.11439948970313743</c:v>
                </c:pt>
                <c:pt idx="2">
                  <c:v>0.12717201261373398</c:v>
                </c:pt>
                <c:pt idx="3">
                  <c:v>0.14167453552433054</c:v>
                </c:pt>
                <c:pt idx="4">
                  <c:v>0.15790705843492708</c:v>
                </c:pt>
                <c:pt idx="5">
                  <c:v>0.17586958134552363</c:v>
                </c:pt>
                <c:pt idx="6">
                  <c:v>0.19556210425612019</c:v>
                </c:pt>
                <c:pt idx="7">
                  <c:v>0.21698462716671671</c:v>
                </c:pt>
                <c:pt idx="8">
                  <c:v>0.24013715007731329</c:v>
                </c:pt>
                <c:pt idx="9">
                  <c:v>0.26501967298790985</c:v>
                </c:pt>
                <c:pt idx="10">
                  <c:v>0.28990219589850635</c:v>
                </c:pt>
                <c:pt idx="11">
                  <c:v>0.31478471880910291</c:v>
                </c:pt>
                <c:pt idx="12">
                  <c:v>0.33966724171969942</c:v>
                </c:pt>
                <c:pt idx="13">
                  <c:v>0.36454976463029604</c:v>
                </c:pt>
                <c:pt idx="14">
                  <c:v>0.3894322875408926</c:v>
                </c:pt>
                <c:pt idx="15">
                  <c:v>0.41443228754089256</c:v>
                </c:pt>
                <c:pt idx="16">
                  <c:v>0.43943228754089259</c:v>
                </c:pt>
                <c:pt idx="17">
                  <c:v>0.46443228754089255</c:v>
                </c:pt>
                <c:pt idx="18">
                  <c:v>0.48943228754089257</c:v>
                </c:pt>
                <c:pt idx="19">
                  <c:v>0.51443228754089254</c:v>
                </c:pt>
                <c:pt idx="20">
                  <c:v>0.53943228754089256</c:v>
                </c:pt>
                <c:pt idx="21">
                  <c:v>0.56443228754089259</c:v>
                </c:pt>
                <c:pt idx="22">
                  <c:v>0.58943228754089261</c:v>
                </c:pt>
                <c:pt idx="23">
                  <c:v>0.61443228754089252</c:v>
                </c:pt>
                <c:pt idx="24">
                  <c:v>0.63943228754089254</c:v>
                </c:pt>
                <c:pt idx="25">
                  <c:v>0.66443228754089256</c:v>
                </c:pt>
                <c:pt idx="26">
                  <c:v>0.68943228754089259</c:v>
                </c:pt>
                <c:pt idx="27">
                  <c:v>0.71443228754089261</c:v>
                </c:pt>
                <c:pt idx="28">
                  <c:v>0.73943228754089252</c:v>
                </c:pt>
              </c:numCache>
            </c:numRef>
          </c:val>
          <c:smooth val="0"/>
          <c:extLst>
            <c:ext xmlns:c16="http://schemas.microsoft.com/office/drawing/2014/chart" uri="{C3380CC4-5D6E-409C-BE32-E72D297353CC}">
              <c16:uniqueId val="{00000004-C376-4C51-BCBE-51DE2403B50E}"/>
            </c:ext>
          </c:extLst>
        </c:ser>
        <c:dLbls>
          <c:showLegendKey val="0"/>
          <c:showVal val="0"/>
          <c:showCatName val="0"/>
          <c:showSerName val="0"/>
          <c:showPercent val="0"/>
          <c:showBubbleSize val="0"/>
        </c:dLbls>
        <c:smooth val="0"/>
        <c:axId val="461806912"/>
        <c:axId val="461811712"/>
      </c:lineChart>
      <c:catAx>
        <c:axId val="461806912"/>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461811712"/>
        <c:crosses val="autoZero"/>
        <c:auto val="1"/>
        <c:lblAlgn val="ctr"/>
        <c:lblOffset val="100"/>
        <c:noMultiLvlLbl val="0"/>
      </c:catAx>
      <c:valAx>
        <c:axId val="461811712"/>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r>
                  <a:rPr lang="en-NZ" sz="900" b="1">
                    <a:solidFill>
                      <a:srgbClr val="003A5D"/>
                    </a:solidFill>
                  </a:rPr>
                  <a:t>Area (Mha)</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461806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7634436844499"/>
          <c:y val="3.8805555555555558E-2"/>
          <c:w val="0.82067884986055795"/>
          <c:h val="0.77306388888888888"/>
        </c:manualLayout>
      </c:layout>
      <c:lineChart>
        <c:grouping val="standard"/>
        <c:varyColors val="0"/>
        <c:ser>
          <c:idx val="0"/>
          <c:order val="0"/>
          <c:tx>
            <c:strRef>
              <c:f>'Figure 5.9 '!$I$5</c:f>
              <c:strCache>
                <c:ptCount val="1"/>
                <c:pt idx="0">
                  <c:v>The reference scenario</c:v>
                </c:pt>
              </c:strCache>
            </c:strRef>
          </c:tx>
          <c:spPr>
            <a:ln w="25400" cap="rnd">
              <a:solidFill>
                <a:srgbClr val="003A5D"/>
              </a:solidFill>
              <a:round/>
            </a:ln>
            <a:effectLst/>
          </c:spPr>
          <c:marker>
            <c:symbol val="none"/>
          </c:marker>
          <c:cat>
            <c:numRef>
              <c:f>'Figure 5.9 '!$J$4:$AL$4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5.9 '!$J$5:$AL$5</c:f>
              <c:numCache>
                <c:formatCode>_-* #,##0_-;\-* #,##0_-;_-* "-"??_-;_-@_-</c:formatCode>
                <c:ptCount val="29"/>
                <c:pt idx="0">
                  <c:v>1346.3409699999997</c:v>
                </c:pt>
                <c:pt idx="1">
                  <c:v>1288.7826255504071</c:v>
                </c:pt>
                <c:pt idx="2">
                  <c:v>1272.2329964629312</c:v>
                </c:pt>
                <c:pt idx="3">
                  <c:v>1259.0950875071953</c:v>
                </c:pt>
                <c:pt idx="4">
                  <c:v>1246.5853111814156</c:v>
                </c:pt>
                <c:pt idx="5">
                  <c:v>1240.3937140114481</c:v>
                </c:pt>
                <c:pt idx="6">
                  <c:v>1236.1420178705885</c:v>
                </c:pt>
                <c:pt idx="7">
                  <c:v>1232.2489448732499</c:v>
                </c:pt>
                <c:pt idx="8">
                  <c:v>1228.3728545470638</c:v>
                </c:pt>
                <c:pt idx="9">
                  <c:v>1223.3894885937109</c:v>
                </c:pt>
                <c:pt idx="10">
                  <c:v>1219.8826539023501</c:v>
                </c:pt>
                <c:pt idx="11">
                  <c:v>1216.2007568663932</c:v>
                </c:pt>
                <c:pt idx="12">
                  <c:v>1213.1836782320188</c:v>
                </c:pt>
                <c:pt idx="13">
                  <c:v>1211.1571595632875</c:v>
                </c:pt>
                <c:pt idx="14">
                  <c:v>1198.5207473048708</c:v>
                </c:pt>
                <c:pt idx="15">
                  <c:v>1186.0657367793556</c:v>
                </c:pt>
                <c:pt idx="16">
                  <c:v>1174.3782508338711</c:v>
                </c:pt>
                <c:pt idx="17">
                  <c:v>1162.3184749926083</c:v>
                </c:pt>
                <c:pt idx="18">
                  <c:v>1150.6016130195471</c:v>
                </c:pt>
                <c:pt idx="19">
                  <c:v>1138.712931326238</c:v>
                </c:pt>
                <c:pt idx="20">
                  <c:v>1127.5068738827597</c:v>
                </c:pt>
                <c:pt idx="21">
                  <c:v>1115.9523182161424</c:v>
                </c:pt>
                <c:pt idx="22">
                  <c:v>1104.7595448195495</c:v>
                </c:pt>
                <c:pt idx="23">
                  <c:v>1093.643800806741</c:v>
                </c:pt>
                <c:pt idx="24">
                  <c:v>1082.7839166450071</c:v>
                </c:pt>
                <c:pt idx="25">
                  <c:v>1071.7353762715397</c:v>
                </c:pt>
                <c:pt idx="26">
                  <c:v>1060.7326245986737</c:v>
                </c:pt>
                <c:pt idx="27">
                  <c:v>1050.2215723241497</c:v>
                </c:pt>
                <c:pt idx="28">
                  <c:v>1039.4313141145972</c:v>
                </c:pt>
              </c:numCache>
            </c:numRef>
          </c:val>
          <c:smooth val="0"/>
          <c:extLst>
            <c:ext xmlns:c16="http://schemas.microsoft.com/office/drawing/2014/chart" uri="{C3380CC4-5D6E-409C-BE32-E72D297353CC}">
              <c16:uniqueId val="{00000000-9FD0-4A40-AD11-EA17B9471988}"/>
            </c:ext>
          </c:extLst>
        </c:ser>
        <c:ser>
          <c:idx val="1"/>
          <c:order val="1"/>
          <c:tx>
            <c:strRef>
              <c:f>'Figure 5.9 '!$I$6</c:f>
              <c:strCache>
                <c:ptCount val="1"/>
                <c:pt idx="0">
                  <c:v>EB4 demonstration path</c:v>
                </c:pt>
              </c:strCache>
            </c:strRef>
          </c:tx>
          <c:spPr>
            <a:ln w="25400" cap="rnd">
              <a:solidFill>
                <a:srgbClr val="7030A0"/>
              </a:solidFill>
              <a:round/>
            </a:ln>
            <a:effectLst/>
          </c:spPr>
          <c:marker>
            <c:symbol val="none"/>
          </c:marker>
          <c:cat>
            <c:numRef>
              <c:f>'Figure 5.9 '!$J$4:$AL$4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5.9 '!$J$6:$AL$6</c:f>
              <c:numCache>
                <c:formatCode>_-* #,##0_-;\-* #,##0_-;_-* "-"??_-;_-@_-</c:formatCode>
                <c:ptCount val="29"/>
                <c:pt idx="0">
                  <c:v>1346.3409699999997</c:v>
                </c:pt>
                <c:pt idx="1">
                  <c:v>1287.3623417337644</c:v>
                </c:pt>
                <c:pt idx="2">
                  <c:v>1278.9955493865029</c:v>
                </c:pt>
                <c:pt idx="3">
                  <c:v>1264.3320528615047</c:v>
                </c:pt>
                <c:pt idx="4">
                  <c:v>1251.9018364819526</c:v>
                </c:pt>
                <c:pt idx="5">
                  <c:v>1239.9312017897503</c:v>
                </c:pt>
                <c:pt idx="6">
                  <c:v>1227.1123278856321</c:v>
                </c:pt>
                <c:pt idx="7">
                  <c:v>1214.2809975488622</c:v>
                </c:pt>
                <c:pt idx="8">
                  <c:v>1201.2674006912773</c:v>
                </c:pt>
                <c:pt idx="9">
                  <c:v>1181.8806136205746</c:v>
                </c:pt>
                <c:pt idx="10">
                  <c:v>1162.8258659843784</c:v>
                </c:pt>
                <c:pt idx="11">
                  <c:v>1144.6733159265198</c:v>
                </c:pt>
                <c:pt idx="12">
                  <c:v>1125.9113436575333</c:v>
                </c:pt>
                <c:pt idx="13">
                  <c:v>1108.0596288053384</c:v>
                </c:pt>
                <c:pt idx="14">
                  <c:v>1086.3231478580465</c:v>
                </c:pt>
                <c:pt idx="15">
                  <c:v>1065.1510144069905</c:v>
                </c:pt>
                <c:pt idx="16">
                  <c:v>1044.593466617622</c:v>
                </c:pt>
                <c:pt idx="17">
                  <c:v>1024.6077934577047</c:v>
                </c:pt>
                <c:pt idx="18">
                  <c:v>1005.0244759213596</c:v>
                </c:pt>
                <c:pt idx="19">
                  <c:v>987.17042335319752</c:v>
                </c:pt>
                <c:pt idx="20">
                  <c:v>969.52193809428434</c:v>
                </c:pt>
                <c:pt idx="21">
                  <c:v>952.43977269450841</c:v>
                </c:pt>
                <c:pt idx="22">
                  <c:v>935.55057621409048</c:v>
                </c:pt>
                <c:pt idx="23">
                  <c:v>919.1147440542295</c:v>
                </c:pt>
                <c:pt idx="24">
                  <c:v>903.51315890556793</c:v>
                </c:pt>
                <c:pt idx="25">
                  <c:v>888.15612696747962</c:v>
                </c:pt>
                <c:pt idx="26">
                  <c:v>873.05278930941802</c:v>
                </c:pt>
                <c:pt idx="27">
                  <c:v>858.97278423038301</c:v>
                </c:pt>
                <c:pt idx="28">
                  <c:v>844.11503104652547</c:v>
                </c:pt>
              </c:numCache>
            </c:numRef>
          </c:val>
          <c:smooth val="0"/>
          <c:extLst>
            <c:ext xmlns:c16="http://schemas.microsoft.com/office/drawing/2014/chart" uri="{C3380CC4-5D6E-409C-BE32-E72D297353CC}">
              <c16:uniqueId val="{00000001-9FD0-4A40-AD11-EA17B9471988}"/>
            </c:ext>
          </c:extLst>
        </c:ser>
        <c:ser>
          <c:idx val="2"/>
          <c:order val="2"/>
          <c:tx>
            <c:strRef>
              <c:f>'Figure 5.9 '!$I$7</c:f>
              <c:strCache>
                <c:ptCount val="1"/>
                <c:pt idx="0">
                  <c:v>10% of 2017 levels</c:v>
                </c:pt>
              </c:strCache>
            </c:strRef>
          </c:tx>
          <c:spPr>
            <a:ln w="19050" cap="rnd">
              <a:solidFill>
                <a:schemeClr val="tx2"/>
              </a:solidFill>
              <a:prstDash val="sysDash"/>
              <a:round/>
            </a:ln>
            <a:effectLst/>
          </c:spPr>
          <c:marker>
            <c:symbol val="none"/>
          </c:marker>
          <c:cat>
            <c:numRef>
              <c:f>'Figure 5.9 '!$J$4:$AL$4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5.9 '!$J$7:$AL$7</c:f>
              <c:numCache>
                <c:formatCode>_-* #,##0_-;\-* #,##0_-;_-* "-"??_-;_-@_-</c:formatCode>
                <c:ptCount val="29"/>
                <c:pt idx="0">
                  <c:v>1224.6172650000001</c:v>
                </c:pt>
                <c:pt idx="1">
                  <c:v>1224.6172650000001</c:v>
                </c:pt>
                <c:pt idx="2">
                  <c:v>1224.6172650000001</c:v>
                </c:pt>
                <c:pt idx="3">
                  <c:v>1224.6172650000001</c:v>
                </c:pt>
                <c:pt idx="4">
                  <c:v>1224.6172650000001</c:v>
                </c:pt>
                <c:pt idx="5">
                  <c:v>1224.6172650000001</c:v>
                </c:pt>
                <c:pt idx="6">
                  <c:v>1224.6172650000001</c:v>
                </c:pt>
                <c:pt idx="7">
                  <c:v>1224.6172650000001</c:v>
                </c:pt>
                <c:pt idx="8">
                  <c:v>1224.6172650000001</c:v>
                </c:pt>
                <c:pt idx="9">
                  <c:v>1224.6172650000001</c:v>
                </c:pt>
                <c:pt idx="10">
                  <c:v>1224.6172650000001</c:v>
                </c:pt>
                <c:pt idx="11">
                  <c:v>1224.6172650000001</c:v>
                </c:pt>
                <c:pt idx="12">
                  <c:v>1224.6172650000001</c:v>
                </c:pt>
                <c:pt idx="13">
                  <c:v>1224.6172650000001</c:v>
                </c:pt>
                <c:pt idx="14">
                  <c:v>1224.6172650000001</c:v>
                </c:pt>
                <c:pt idx="15">
                  <c:v>1224.6172650000001</c:v>
                </c:pt>
                <c:pt idx="16">
                  <c:v>1224.6172650000001</c:v>
                </c:pt>
                <c:pt idx="17">
                  <c:v>1224.6172650000001</c:v>
                </c:pt>
                <c:pt idx="18">
                  <c:v>1224.6172650000001</c:v>
                </c:pt>
                <c:pt idx="19">
                  <c:v>1224.6172650000001</c:v>
                </c:pt>
                <c:pt idx="20">
                  <c:v>1224.6172650000001</c:v>
                </c:pt>
                <c:pt idx="21">
                  <c:v>1224.6172650000001</c:v>
                </c:pt>
                <c:pt idx="22">
                  <c:v>1224.6172650000001</c:v>
                </c:pt>
                <c:pt idx="23">
                  <c:v>1224.6172650000001</c:v>
                </c:pt>
                <c:pt idx="24">
                  <c:v>1224.6172650000001</c:v>
                </c:pt>
                <c:pt idx="25">
                  <c:v>1224.6172650000001</c:v>
                </c:pt>
                <c:pt idx="26">
                  <c:v>1224.6172650000001</c:v>
                </c:pt>
                <c:pt idx="27">
                  <c:v>1224.6172650000001</c:v>
                </c:pt>
                <c:pt idx="28">
                  <c:v>1224.6172650000001</c:v>
                </c:pt>
              </c:numCache>
            </c:numRef>
          </c:val>
          <c:smooth val="0"/>
          <c:extLst>
            <c:ext xmlns:c16="http://schemas.microsoft.com/office/drawing/2014/chart" uri="{C3380CC4-5D6E-409C-BE32-E72D297353CC}">
              <c16:uniqueId val="{00000002-9FD0-4A40-AD11-EA17B9471988}"/>
            </c:ext>
          </c:extLst>
        </c:ser>
        <c:ser>
          <c:idx val="3"/>
          <c:order val="3"/>
          <c:tx>
            <c:strRef>
              <c:f>'Figure 5.9 '!$I$8</c:f>
              <c:strCache>
                <c:ptCount val="1"/>
                <c:pt idx="0">
                  <c:v>24% of 2017 levels</c:v>
                </c:pt>
              </c:strCache>
            </c:strRef>
          </c:tx>
          <c:spPr>
            <a:ln w="19050" cap="rnd">
              <a:solidFill>
                <a:schemeClr val="tx2"/>
              </a:solidFill>
              <a:prstDash val="sysDash"/>
              <a:round/>
            </a:ln>
            <a:effectLst/>
          </c:spPr>
          <c:marker>
            <c:symbol val="none"/>
          </c:marker>
          <c:cat>
            <c:numRef>
              <c:f>'Figure 5.9 '!$J$4:$AL$4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5.9 '!$J$8:$AL$8</c:f>
              <c:numCache>
                <c:formatCode>_-* #,##0_-;\-* #,##0_-;_-* "-"??_-;_-@_-</c:formatCode>
                <c:ptCount val="29"/>
                <c:pt idx="0">
                  <c:v>1034.1212460000002</c:v>
                </c:pt>
                <c:pt idx="1">
                  <c:v>1034.1212460000002</c:v>
                </c:pt>
                <c:pt idx="2">
                  <c:v>1034.1212460000002</c:v>
                </c:pt>
                <c:pt idx="3">
                  <c:v>1034.1212460000002</c:v>
                </c:pt>
                <c:pt idx="4">
                  <c:v>1034.1212460000002</c:v>
                </c:pt>
                <c:pt idx="5">
                  <c:v>1034.1212460000002</c:v>
                </c:pt>
                <c:pt idx="6">
                  <c:v>1034.1212460000002</c:v>
                </c:pt>
                <c:pt idx="7">
                  <c:v>1034.1212460000002</c:v>
                </c:pt>
                <c:pt idx="8">
                  <c:v>1034.1212460000002</c:v>
                </c:pt>
                <c:pt idx="9">
                  <c:v>1034.1212460000002</c:v>
                </c:pt>
                <c:pt idx="10">
                  <c:v>1034.1212460000002</c:v>
                </c:pt>
                <c:pt idx="11">
                  <c:v>1034.1212460000002</c:v>
                </c:pt>
                <c:pt idx="12">
                  <c:v>1034.1212460000002</c:v>
                </c:pt>
                <c:pt idx="13">
                  <c:v>1034.1212460000002</c:v>
                </c:pt>
                <c:pt idx="14">
                  <c:v>1034.1212460000002</c:v>
                </c:pt>
                <c:pt idx="15">
                  <c:v>1034.1212460000002</c:v>
                </c:pt>
                <c:pt idx="16">
                  <c:v>1034.1212460000002</c:v>
                </c:pt>
                <c:pt idx="17">
                  <c:v>1034.1212460000002</c:v>
                </c:pt>
                <c:pt idx="18">
                  <c:v>1034.1212460000002</c:v>
                </c:pt>
                <c:pt idx="19">
                  <c:v>1034.1212460000002</c:v>
                </c:pt>
                <c:pt idx="20">
                  <c:v>1034.1212460000002</c:v>
                </c:pt>
                <c:pt idx="21">
                  <c:v>1034.1212460000002</c:v>
                </c:pt>
                <c:pt idx="22">
                  <c:v>1034.1212460000002</c:v>
                </c:pt>
                <c:pt idx="23">
                  <c:v>1034.1212460000002</c:v>
                </c:pt>
                <c:pt idx="24">
                  <c:v>1034.1212460000002</c:v>
                </c:pt>
                <c:pt idx="25">
                  <c:v>1034.1212460000002</c:v>
                </c:pt>
                <c:pt idx="26">
                  <c:v>1034.1212460000002</c:v>
                </c:pt>
                <c:pt idx="27">
                  <c:v>1034.1212460000002</c:v>
                </c:pt>
                <c:pt idx="28">
                  <c:v>1034.1212460000002</c:v>
                </c:pt>
              </c:numCache>
            </c:numRef>
          </c:val>
          <c:smooth val="0"/>
          <c:extLst>
            <c:ext xmlns:c16="http://schemas.microsoft.com/office/drawing/2014/chart" uri="{C3380CC4-5D6E-409C-BE32-E72D297353CC}">
              <c16:uniqueId val="{00000003-9FD0-4A40-AD11-EA17B9471988}"/>
            </c:ext>
          </c:extLst>
        </c:ser>
        <c:ser>
          <c:idx val="4"/>
          <c:order val="4"/>
          <c:tx>
            <c:strRef>
              <c:f>'Figure 5.9 '!$I$9</c:f>
              <c:strCache>
                <c:ptCount val="1"/>
                <c:pt idx="0">
                  <c:v>35.5% of 2017 levels</c:v>
                </c:pt>
              </c:strCache>
            </c:strRef>
          </c:tx>
          <c:spPr>
            <a:ln w="19050" cap="rnd">
              <a:solidFill>
                <a:schemeClr val="tx2"/>
              </a:solidFill>
              <a:prstDash val="sysDash"/>
              <a:round/>
            </a:ln>
            <a:effectLst/>
          </c:spPr>
          <c:marker>
            <c:symbol val="none"/>
          </c:marker>
          <c:cat>
            <c:numRef>
              <c:f>'Figure 5.9 '!$J$4:$AL$4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5.9 '!$J$9:$AL$9</c:f>
              <c:numCache>
                <c:formatCode>_-* #,##0_-;\-* #,##0_-;_-* "-"??_-;_-@_-</c:formatCode>
                <c:ptCount val="29"/>
                <c:pt idx="0">
                  <c:v>877.64237325000011</c:v>
                </c:pt>
                <c:pt idx="1">
                  <c:v>877.64237325000011</c:v>
                </c:pt>
                <c:pt idx="2">
                  <c:v>877.64237325000011</c:v>
                </c:pt>
                <c:pt idx="3">
                  <c:v>877.64237325000011</c:v>
                </c:pt>
                <c:pt idx="4">
                  <c:v>877.64237325000011</c:v>
                </c:pt>
                <c:pt idx="5">
                  <c:v>877.64237325000011</c:v>
                </c:pt>
                <c:pt idx="6">
                  <c:v>877.64237325000011</c:v>
                </c:pt>
                <c:pt idx="7">
                  <c:v>877.64237325000011</c:v>
                </c:pt>
                <c:pt idx="8">
                  <c:v>877.64237325000011</c:v>
                </c:pt>
                <c:pt idx="9">
                  <c:v>877.64237325000011</c:v>
                </c:pt>
                <c:pt idx="10">
                  <c:v>877.64237325000011</c:v>
                </c:pt>
                <c:pt idx="11">
                  <c:v>877.64237325000011</c:v>
                </c:pt>
                <c:pt idx="12">
                  <c:v>877.64237325000011</c:v>
                </c:pt>
                <c:pt idx="13">
                  <c:v>877.64237325000011</c:v>
                </c:pt>
                <c:pt idx="14">
                  <c:v>877.64237325000011</c:v>
                </c:pt>
                <c:pt idx="15">
                  <c:v>877.64237325000011</c:v>
                </c:pt>
                <c:pt idx="16">
                  <c:v>877.64237325000011</c:v>
                </c:pt>
                <c:pt idx="17">
                  <c:v>877.64237325000011</c:v>
                </c:pt>
                <c:pt idx="18">
                  <c:v>877.64237325000011</c:v>
                </c:pt>
                <c:pt idx="19">
                  <c:v>877.64237325000011</c:v>
                </c:pt>
                <c:pt idx="20">
                  <c:v>877.64237325000011</c:v>
                </c:pt>
                <c:pt idx="21">
                  <c:v>877.64237325000011</c:v>
                </c:pt>
                <c:pt idx="22">
                  <c:v>877.64237325000011</c:v>
                </c:pt>
                <c:pt idx="23">
                  <c:v>877.64237325000011</c:v>
                </c:pt>
                <c:pt idx="24">
                  <c:v>877.64237325000011</c:v>
                </c:pt>
                <c:pt idx="25">
                  <c:v>877.64237325000011</c:v>
                </c:pt>
                <c:pt idx="26">
                  <c:v>877.64237325000011</c:v>
                </c:pt>
                <c:pt idx="27">
                  <c:v>877.64237325000011</c:v>
                </c:pt>
                <c:pt idx="28">
                  <c:v>877.64237325000011</c:v>
                </c:pt>
              </c:numCache>
            </c:numRef>
          </c:val>
          <c:smooth val="0"/>
          <c:extLst>
            <c:ext xmlns:c16="http://schemas.microsoft.com/office/drawing/2014/chart" uri="{C3380CC4-5D6E-409C-BE32-E72D297353CC}">
              <c16:uniqueId val="{00000004-9FD0-4A40-AD11-EA17B9471988}"/>
            </c:ext>
          </c:extLst>
        </c:ser>
        <c:ser>
          <c:idx val="5"/>
          <c:order val="5"/>
          <c:tx>
            <c:strRef>
              <c:f>'Figure 5.9 '!$I$10</c:f>
              <c:strCache>
                <c:ptCount val="1"/>
                <c:pt idx="0">
                  <c:v>47% of 2017 levels</c:v>
                </c:pt>
              </c:strCache>
            </c:strRef>
          </c:tx>
          <c:spPr>
            <a:ln w="19050" cap="rnd">
              <a:solidFill>
                <a:schemeClr val="tx2"/>
              </a:solidFill>
              <a:prstDash val="sysDash"/>
              <a:round/>
            </a:ln>
            <a:effectLst/>
          </c:spPr>
          <c:marker>
            <c:symbol val="none"/>
          </c:marker>
          <c:cat>
            <c:numRef>
              <c:f>'Figure 5.9 '!$J$4:$AL$4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5.9 '!$J$10:$AL$10</c:f>
              <c:numCache>
                <c:formatCode>_-* #,##0_-;\-* #,##0_-;_-* "-"??_-;_-@_-</c:formatCode>
                <c:ptCount val="29"/>
                <c:pt idx="0">
                  <c:v>721.16350050000005</c:v>
                </c:pt>
                <c:pt idx="1">
                  <c:v>721.16350050000005</c:v>
                </c:pt>
                <c:pt idx="2">
                  <c:v>721.16350050000005</c:v>
                </c:pt>
                <c:pt idx="3">
                  <c:v>721.16350050000005</c:v>
                </c:pt>
                <c:pt idx="4">
                  <c:v>721.16350050000005</c:v>
                </c:pt>
                <c:pt idx="5">
                  <c:v>721.16350050000005</c:v>
                </c:pt>
                <c:pt idx="6">
                  <c:v>721.16350050000005</c:v>
                </c:pt>
                <c:pt idx="7">
                  <c:v>721.16350050000005</c:v>
                </c:pt>
                <c:pt idx="8">
                  <c:v>721.16350050000005</c:v>
                </c:pt>
                <c:pt idx="9">
                  <c:v>721.16350050000005</c:v>
                </c:pt>
                <c:pt idx="10">
                  <c:v>721.16350050000005</c:v>
                </c:pt>
                <c:pt idx="11">
                  <c:v>721.16350050000005</c:v>
                </c:pt>
                <c:pt idx="12">
                  <c:v>721.16350050000005</c:v>
                </c:pt>
                <c:pt idx="13">
                  <c:v>721.16350050000005</c:v>
                </c:pt>
                <c:pt idx="14">
                  <c:v>721.16350050000005</c:v>
                </c:pt>
                <c:pt idx="15">
                  <c:v>721.16350050000005</c:v>
                </c:pt>
                <c:pt idx="16">
                  <c:v>721.16350050000005</c:v>
                </c:pt>
                <c:pt idx="17">
                  <c:v>721.16350050000005</c:v>
                </c:pt>
                <c:pt idx="18">
                  <c:v>721.16350050000005</c:v>
                </c:pt>
                <c:pt idx="19">
                  <c:v>721.16350050000005</c:v>
                </c:pt>
                <c:pt idx="20">
                  <c:v>721.16350050000005</c:v>
                </c:pt>
                <c:pt idx="21">
                  <c:v>721.16350050000005</c:v>
                </c:pt>
                <c:pt idx="22">
                  <c:v>721.16350050000005</c:v>
                </c:pt>
                <c:pt idx="23">
                  <c:v>721.16350050000005</c:v>
                </c:pt>
                <c:pt idx="24">
                  <c:v>721.16350050000005</c:v>
                </c:pt>
                <c:pt idx="25">
                  <c:v>721.16350050000005</c:v>
                </c:pt>
                <c:pt idx="26">
                  <c:v>721.16350050000005</c:v>
                </c:pt>
                <c:pt idx="27">
                  <c:v>721.16350050000005</c:v>
                </c:pt>
                <c:pt idx="28">
                  <c:v>721.16350050000005</c:v>
                </c:pt>
              </c:numCache>
            </c:numRef>
          </c:val>
          <c:smooth val="0"/>
          <c:extLst>
            <c:ext xmlns:c16="http://schemas.microsoft.com/office/drawing/2014/chart" uri="{C3380CC4-5D6E-409C-BE32-E72D297353CC}">
              <c16:uniqueId val="{00000005-9FD0-4A40-AD11-EA17B9471988}"/>
            </c:ext>
          </c:extLst>
        </c:ser>
        <c:dLbls>
          <c:showLegendKey val="0"/>
          <c:showVal val="0"/>
          <c:showCatName val="0"/>
          <c:showSerName val="0"/>
          <c:showPercent val="0"/>
          <c:showBubbleSize val="0"/>
        </c:dLbls>
        <c:smooth val="0"/>
        <c:axId val="1536443648"/>
        <c:axId val="1243571664"/>
      </c:lineChart>
      <c:catAx>
        <c:axId val="1536443648"/>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1243571664"/>
        <c:crosses val="autoZero"/>
        <c:auto val="1"/>
        <c:lblAlgn val="ctr"/>
        <c:lblOffset val="100"/>
        <c:tickMarkSkip val="1"/>
        <c:noMultiLvlLbl val="0"/>
      </c:catAx>
      <c:valAx>
        <c:axId val="1243571664"/>
        <c:scaling>
          <c:orientation val="minMax"/>
          <c:min val="600"/>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r>
                  <a:rPr lang="en-NZ" sz="900" b="1">
                    <a:solidFill>
                      <a:srgbClr val="003A5D"/>
                    </a:solidFill>
                    <a:effectLst/>
                  </a:rPr>
                  <a:t>ktCH</a:t>
                </a:r>
                <a:r>
                  <a:rPr lang="en-NZ" sz="900" b="1" baseline="-25000">
                    <a:solidFill>
                      <a:srgbClr val="003A5D"/>
                    </a:solidFill>
                    <a:effectLst/>
                  </a:rPr>
                  <a:t>4</a:t>
                </a:r>
                <a:endParaRPr lang="en-NZ" sz="900" b="1">
                  <a:solidFill>
                    <a:srgbClr val="003A5D"/>
                  </a:solidFill>
                  <a:effectLst/>
                </a:endParaRP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title>
        <c:numFmt formatCode="_-* #,##0_-;\-* #,##0_-;_-* &quot;-&quot;??_-;_-@_-" sourceLinked="1"/>
        <c:majorTickMark val="none"/>
        <c:minorTickMark val="none"/>
        <c:tickLblPos val="nextTo"/>
        <c:spPr>
          <a:solidFill>
            <a:sysClr val="window" lastClr="FFFFFF"/>
          </a:solidFill>
          <a:ln w="9525" cap="flat" cmpd="sng" algn="ctr">
            <a:solidFill>
              <a:schemeClr val="bg1"/>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536443648"/>
        <c:crosses val="autoZero"/>
        <c:crossBetween val="between"/>
      </c:valAx>
      <c:spPr>
        <a:noFill/>
        <a:ln>
          <a:noFill/>
        </a:ln>
        <a:effectLst/>
      </c:spPr>
    </c:plotArea>
    <c:legend>
      <c:legendPos val="b"/>
      <c:legendEntry>
        <c:idx val="2"/>
        <c:delete val="1"/>
      </c:legendEntry>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565522875817006E-2"/>
          <c:y val="4.1083099906629318E-2"/>
          <c:w val="0.90684215686274505"/>
          <c:h val="0.87227537734253802"/>
        </c:manualLayout>
      </c:layout>
      <c:barChart>
        <c:barDir val="col"/>
        <c:grouping val="stacked"/>
        <c:varyColors val="0"/>
        <c:ser>
          <c:idx val="0"/>
          <c:order val="0"/>
          <c:invertIfNegative val="0"/>
          <c:dPt>
            <c:idx val="0"/>
            <c:invertIfNegative val="0"/>
            <c:bubble3D val="0"/>
            <c:spPr>
              <a:solidFill>
                <a:srgbClr val="003A5D"/>
              </a:solidFill>
            </c:spPr>
            <c:extLst>
              <c:ext xmlns:c16="http://schemas.microsoft.com/office/drawing/2014/chart" uri="{C3380CC4-5D6E-409C-BE32-E72D297353CC}">
                <c16:uniqueId val="{00000001-94A7-4525-944E-CB3D429D41F4}"/>
              </c:ext>
            </c:extLst>
          </c:dPt>
          <c:dPt>
            <c:idx val="1"/>
            <c:invertIfNegative val="0"/>
            <c:bubble3D val="0"/>
            <c:spPr>
              <a:solidFill>
                <a:srgbClr val="00ACD3"/>
              </a:solidFill>
            </c:spPr>
            <c:extLst>
              <c:ext xmlns:c16="http://schemas.microsoft.com/office/drawing/2014/chart" uri="{C3380CC4-5D6E-409C-BE32-E72D297353CC}">
                <c16:uniqueId val="{00000003-94A7-4525-944E-CB3D429D41F4}"/>
              </c:ext>
            </c:extLst>
          </c:dPt>
          <c:dLbls>
            <c:spPr>
              <a:noFill/>
              <a:ln>
                <a:noFill/>
              </a:ln>
              <a:effectLst/>
            </c:spPr>
            <c:txPr>
              <a:bodyPr wrap="square" lIns="38100" tIns="19050" rIns="38100" bIns="19050" anchor="ctr">
                <a:spAutoFit/>
              </a:bodyPr>
              <a:lstStyle/>
              <a:p>
                <a:pPr>
                  <a:defRPr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3.3'!$N$4:$O$4</c:f>
              <c:strCache>
                <c:ptCount val="2"/>
                <c:pt idx="0">
                  <c:v>Gross emissions</c:v>
                </c:pt>
                <c:pt idx="1">
                  <c:v>Net emissions</c:v>
                </c:pt>
              </c:strCache>
            </c:strRef>
          </c:cat>
          <c:val>
            <c:numRef>
              <c:f>'Figure 3.3'!$N$5:$O$5</c:f>
              <c:numCache>
                <c:formatCode>0</c:formatCode>
                <c:ptCount val="2"/>
                <c:pt idx="0">
                  <c:v>262.74266968142626</c:v>
                </c:pt>
                <c:pt idx="1">
                  <c:v>160.27057330268755</c:v>
                </c:pt>
              </c:numCache>
            </c:numRef>
          </c:val>
          <c:extLst>
            <c:ext xmlns:c16="http://schemas.microsoft.com/office/drawing/2014/chart" uri="{C3380CC4-5D6E-409C-BE32-E72D297353CC}">
              <c16:uniqueId val="{00000004-94A7-4525-944E-CB3D429D41F4}"/>
            </c:ext>
          </c:extLst>
        </c:ser>
        <c:ser>
          <c:idx val="1"/>
          <c:order val="1"/>
          <c:tx>
            <c:strRef>
              <c:f>'Figure 3.3'!$P$6</c:f>
              <c:strCache>
                <c:ptCount val="1"/>
                <c:pt idx="0">
                  <c:v>Carbon dioxide removals</c:v>
                </c:pt>
              </c:strCache>
            </c:strRef>
          </c:tx>
          <c:spPr>
            <a:solidFill>
              <a:srgbClr val="FAA74A"/>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94A7-4525-944E-CB3D429D41F4}"/>
                </c:ext>
              </c:extLst>
            </c:dLbl>
            <c:dLbl>
              <c:idx val="1"/>
              <c:tx>
                <c:rich>
                  <a:bodyPr/>
                  <a:lstStyle/>
                  <a:p>
                    <a:r>
                      <a:rPr lang="en-US"/>
                      <a:t>Carbon dioxide</a:t>
                    </a:r>
                    <a:r>
                      <a:rPr lang="en-US" baseline="0"/>
                      <a:t> removals </a:t>
                    </a:r>
                  </a:p>
                  <a:p>
                    <a:fld id="{99F16646-A57F-450D-A9C8-FDDC1F96AA88}" type="VALUE">
                      <a:rPr lang="en-US"/>
                      <a:pPr/>
                      <a:t>[]</a:t>
                    </a:fld>
                    <a:endParaRP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94A7-4525-944E-CB3D429D41F4}"/>
                </c:ext>
              </c:extLst>
            </c:dLbl>
            <c:spPr>
              <a:noFill/>
              <a:ln>
                <a:noFill/>
              </a:ln>
              <a:effectLst/>
            </c:spPr>
            <c:txPr>
              <a:bodyPr wrap="square" lIns="38100" tIns="19050" rIns="38100" bIns="19050" anchor="ctr">
                <a:spAutoFit/>
              </a:bodyPr>
              <a:lstStyle/>
              <a:p>
                <a:pPr>
                  <a:defRPr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3.3'!$N$4:$O$4</c:f>
              <c:strCache>
                <c:ptCount val="2"/>
                <c:pt idx="0">
                  <c:v>Gross emissions</c:v>
                </c:pt>
                <c:pt idx="1">
                  <c:v>Net emissions</c:v>
                </c:pt>
              </c:strCache>
            </c:strRef>
          </c:cat>
          <c:val>
            <c:numRef>
              <c:f>'Figure 3.3'!$N$6:$O$6</c:f>
              <c:numCache>
                <c:formatCode>0</c:formatCode>
                <c:ptCount val="2"/>
                <c:pt idx="0">
                  <c:v>0</c:v>
                </c:pt>
                <c:pt idx="1">
                  <c:v>102.47209637873871</c:v>
                </c:pt>
              </c:numCache>
            </c:numRef>
          </c:val>
          <c:extLst>
            <c:ext xmlns:c16="http://schemas.microsoft.com/office/drawing/2014/chart" uri="{C3380CC4-5D6E-409C-BE32-E72D297353CC}">
              <c16:uniqueId val="{00000007-94A7-4525-944E-CB3D429D41F4}"/>
            </c:ext>
          </c:extLst>
        </c:ser>
        <c:dLbls>
          <c:showLegendKey val="0"/>
          <c:showVal val="0"/>
          <c:showCatName val="0"/>
          <c:showSerName val="0"/>
          <c:showPercent val="0"/>
          <c:showBubbleSize val="0"/>
        </c:dLbls>
        <c:gapWidth val="150"/>
        <c:overlap val="100"/>
        <c:axId val="1247856607"/>
        <c:axId val="1076152511"/>
      </c:barChart>
      <c:catAx>
        <c:axId val="1247856607"/>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crossAx val="1076152511"/>
        <c:crosses val="autoZero"/>
        <c:auto val="1"/>
        <c:lblAlgn val="ctr"/>
        <c:lblOffset val="100"/>
        <c:noMultiLvlLbl val="0"/>
      </c:catAx>
      <c:valAx>
        <c:axId val="1076152511"/>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2060"/>
                    </a:solidFill>
                    <a:latin typeface="+mn-lt"/>
                    <a:ea typeface="+mn-ea"/>
                    <a:cs typeface="+mn-cs"/>
                  </a:defRPr>
                </a:pPr>
                <a:r>
                  <a:rPr lang="en-US" b="1"/>
                  <a:t>Emissions, MtCO</a:t>
                </a:r>
                <a:r>
                  <a:rPr lang="en-US" b="1" baseline="-25000"/>
                  <a:t>2</a:t>
                </a:r>
                <a:r>
                  <a:rPr lang="en-US" b="1"/>
                  <a:t>e</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2478566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2060"/>
          </a:solidFill>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5.10 '!$M$5</c:f>
              <c:strCache>
                <c:ptCount val="1"/>
                <c:pt idx="0">
                  <c:v>Exotic afforestation</c:v>
                </c:pt>
              </c:strCache>
            </c:strRef>
          </c:tx>
          <c:spPr>
            <a:solidFill>
              <a:srgbClr val="FAA74A"/>
            </a:solidFill>
            <a:ln>
              <a:solidFill>
                <a:srgbClr val="FAA74A"/>
              </a:solidFill>
            </a:ln>
            <a:effectLst/>
          </c:spPr>
          <c:invertIfNegative val="0"/>
          <c:cat>
            <c:strRef>
              <c:f>'Figure 5.10 '!$N$4:$BV$4</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'Figure 5.10 '!$N$5:$BV$5</c:f>
              <c:numCache>
                <c:formatCode>0</c:formatCode>
                <c:ptCount val="61"/>
                <c:pt idx="0">
                  <c:v>12.05176866372255</c:v>
                </c:pt>
                <c:pt idx="1">
                  <c:v>11.755464407435118</c:v>
                </c:pt>
                <c:pt idx="2">
                  <c:v>38.382022580210503</c:v>
                </c:pt>
                <c:pt idx="3">
                  <c:v>47.034945767163705</c:v>
                </c:pt>
                <c:pt idx="4">
                  <c:v>74.98915614758333</c:v>
                </c:pt>
                <c:pt idx="5">
                  <c:v>56.494925253020952</c:v>
                </c:pt>
                <c:pt idx="6">
                  <c:v>64.025989867676003</c:v>
                </c:pt>
                <c:pt idx="7">
                  <c:v>48.756909902381324</c:v>
                </c:pt>
                <c:pt idx="8">
                  <c:v>39.114287983382496</c:v>
                </c:pt>
                <c:pt idx="9">
                  <c:v>30.56034095845871</c:v>
                </c:pt>
                <c:pt idx="10">
                  <c:v>25.779975499944811</c:v>
                </c:pt>
                <c:pt idx="11">
                  <c:v>22.978402905740928</c:v>
                </c:pt>
                <c:pt idx="12">
                  <c:v>16.859562514600594</c:v>
                </c:pt>
                <c:pt idx="13">
                  <c:v>15.179126354941699</c:v>
                </c:pt>
                <c:pt idx="14">
                  <c:v>8.0853637870543658</c:v>
                </c:pt>
                <c:pt idx="15">
                  <c:v>4.6051350367937554</c:v>
                </c:pt>
                <c:pt idx="16">
                  <c:v>1.983202438334094</c:v>
                </c:pt>
                <c:pt idx="17">
                  <c:v>1.830648404616084</c:v>
                </c:pt>
                <c:pt idx="18">
                  <c:v>2.4419029861209989</c:v>
                </c:pt>
                <c:pt idx="19">
                  <c:v>5.4978122774396914</c:v>
                </c:pt>
                <c:pt idx="20">
                  <c:v>7.6710387396834898</c:v>
                </c:pt>
                <c:pt idx="21">
                  <c:v>15.342077479366969</c:v>
                </c:pt>
                <c:pt idx="22">
                  <c:v>14.702824251060008</c:v>
                </c:pt>
                <c:pt idx="23">
                  <c:v>5.5128333742899471</c:v>
                </c:pt>
                <c:pt idx="24">
                  <c:v>4.1550075530451247</c:v>
                </c:pt>
                <c:pt idx="25">
                  <c:v>4.1558510631485683</c:v>
                </c:pt>
                <c:pt idx="26">
                  <c:v>1.9982204032825717</c:v>
                </c:pt>
                <c:pt idx="27">
                  <c:v>4.3524320812432995</c:v>
                </c:pt>
                <c:pt idx="28">
                  <c:v>5.1435789152221192</c:v>
                </c:pt>
                <c:pt idx="29">
                  <c:v>18.353491842664067</c:v>
                </c:pt>
                <c:pt idx="30">
                  <c:v>33.678192049459788</c:v>
                </c:pt>
                <c:pt idx="31">
                  <c:v>44.936095865964418</c:v>
                </c:pt>
                <c:pt idx="32">
                  <c:v>69.936095865964361</c:v>
                </c:pt>
                <c:pt idx="33">
                  <c:v>58.370285000000017</c:v>
                </c:pt>
                <c:pt idx="34">
                  <c:v>45.367624999999997</c:v>
                </c:pt>
                <c:pt idx="35">
                  <c:v>21.930369128470002</c:v>
                </c:pt>
                <c:pt idx="36">
                  <c:v>20.40816912847</c:v>
                </c:pt>
                <c:pt idx="37">
                  <c:v>20.652044128469996</c:v>
                </c:pt>
                <c:pt idx="38">
                  <c:v>21.552567897568334</c:v>
                </c:pt>
                <c:pt idx="39">
                  <c:v>21.302567897568338</c:v>
                </c:pt>
                <c:pt idx="40">
                  <c:v>21.302567897568338</c:v>
                </c:pt>
                <c:pt idx="41">
                  <c:v>20.549939502689924</c:v>
                </c:pt>
                <c:pt idx="42">
                  <c:v>19.797311107811499</c:v>
                </c:pt>
                <c:pt idx="43">
                  <c:v>19.044682712933081</c:v>
                </c:pt>
                <c:pt idx="44">
                  <c:v>18.29205431805466</c:v>
                </c:pt>
                <c:pt idx="45">
                  <c:v>17.539425923176239</c:v>
                </c:pt>
                <c:pt idx="46">
                  <c:v>16.786797528297821</c:v>
                </c:pt>
                <c:pt idx="47">
                  <c:v>16.034169133419407</c:v>
                </c:pt>
                <c:pt idx="48">
                  <c:v>15.281540738540992</c:v>
                </c:pt>
                <c:pt idx="49">
                  <c:v>14.528912343662572</c:v>
                </c:pt>
                <c:pt idx="50">
                  <c:v>13.776283948784158</c:v>
                </c:pt>
                <c:pt idx="51">
                  <c:v>13.023655553905741</c:v>
                </c:pt>
                <c:pt idx="52">
                  <c:v>12.271027159027323</c:v>
                </c:pt>
                <c:pt idx="53">
                  <c:v>11.518398764148907</c:v>
                </c:pt>
                <c:pt idx="54">
                  <c:v>10.765770369270491</c:v>
                </c:pt>
                <c:pt idx="55">
                  <c:v>10.013141974392074</c:v>
                </c:pt>
                <c:pt idx="56">
                  <c:v>9.2605135795136579</c:v>
                </c:pt>
                <c:pt idx="57">
                  <c:v>8.5078851846352403</c:v>
                </c:pt>
                <c:pt idx="58">
                  <c:v>7.7552567897568245</c:v>
                </c:pt>
                <c:pt idx="59">
                  <c:v>7.0026283948784069</c:v>
                </c:pt>
                <c:pt idx="60">
                  <c:v>6.25</c:v>
                </c:pt>
              </c:numCache>
            </c:numRef>
          </c:val>
          <c:extLst>
            <c:ext xmlns:c16="http://schemas.microsoft.com/office/drawing/2014/chart" uri="{C3380CC4-5D6E-409C-BE32-E72D297353CC}">
              <c16:uniqueId val="{00000000-B065-425C-87B1-2B8604CEBE31}"/>
            </c:ext>
          </c:extLst>
        </c:ser>
        <c:ser>
          <c:idx val="1"/>
          <c:order val="1"/>
          <c:tx>
            <c:strRef>
              <c:f>'Figure 5.10 '!$M$6</c:f>
              <c:strCache>
                <c:ptCount val="1"/>
                <c:pt idx="0">
                  <c:v>Exotic deforestation</c:v>
                </c:pt>
              </c:strCache>
            </c:strRef>
          </c:tx>
          <c:spPr>
            <a:solidFill>
              <a:srgbClr val="003A5D"/>
            </a:solidFill>
            <a:ln>
              <a:solidFill>
                <a:srgbClr val="003A5D"/>
              </a:solidFill>
            </a:ln>
            <a:effectLst/>
          </c:spPr>
          <c:invertIfNegative val="0"/>
          <c:cat>
            <c:strRef>
              <c:f>'Figure 5.10 '!$N$4:$BV$4</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'Figure 5.10 '!$N$6:$BV$6</c:f>
              <c:numCache>
                <c:formatCode>0</c:formatCode>
                <c:ptCount val="61"/>
                <c:pt idx="0">
                  <c:v>0</c:v>
                </c:pt>
                <c:pt idx="1">
                  <c:v>0</c:v>
                </c:pt>
                <c:pt idx="2">
                  <c:v>0</c:v>
                </c:pt>
                <c:pt idx="3">
                  <c:v>0</c:v>
                </c:pt>
                <c:pt idx="4">
                  <c:v>0</c:v>
                </c:pt>
                <c:pt idx="5">
                  <c:v>0</c:v>
                </c:pt>
                <c:pt idx="6">
                  <c:v>0</c:v>
                </c:pt>
                <c:pt idx="7">
                  <c:v>0</c:v>
                </c:pt>
                <c:pt idx="8">
                  <c:v>0</c:v>
                </c:pt>
                <c:pt idx="9">
                  <c:v>0</c:v>
                </c:pt>
                <c:pt idx="10">
                  <c:v>-1.729769945466298</c:v>
                </c:pt>
                <c:pt idx="11">
                  <c:v>-1.658904137644587</c:v>
                </c:pt>
                <c:pt idx="12">
                  <c:v>-1.8419321741620078</c:v>
                </c:pt>
                <c:pt idx="13">
                  <c:v>-4.7390363596947616</c:v>
                </c:pt>
                <c:pt idx="14">
                  <c:v>-7.7725675984560905</c:v>
                </c:pt>
                <c:pt idx="15">
                  <c:v>-14.03525712628948</c:v>
                </c:pt>
                <c:pt idx="16">
                  <c:v>-16.710231861410008</c:v>
                </c:pt>
                <c:pt idx="17">
                  <c:v>-24.359160892440268</c:v>
                </c:pt>
                <c:pt idx="18">
                  <c:v>-4.2816526881578953</c:v>
                </c:pt>
                <c:pt idx="19">
                  <c:v>-6.5845467727777374</c:v>
                </c:pt>
                <c:pt idx="20">
                  <c:v>-7.0638362003758424</c:v>
                </c:pt>
                <c:pt idx="21">
                  <c:v>-6.4853388944212744</c:v>
                </c:pt>
                <c:pt idx="22">
                  <c:v>-7.9971616173968636</c:v>
                </c:pt>
                <c:pt idx="23">
                  <c:v>-10.747321526974764</c:v>
                </c:pt>
                <c:pt idx="24">
                  <c:v>-8.9163238147898269</c:v>
                </c:pt>
                <c:pt idx="25">
                  <c:v>-6.2682183473312394</c:v>
                </c:pt>
                <c:pt idx="26">
                  <c:v>-6.4223805973019115</c:v>
                </c:pt>
                <c:pt idx="27">
                  <c:v>-6.4147162299924068</c:v>
                </c:pt>
                <c:pt idx="28">
                  <c:v>-5.5453435942226434</c:v>
                </c:pt>
                <c:pt idx="29">
                  <c:v>-3.6748232820069444</c:v>
                </c:pt>
                <c:pt idx="30">
                  <c:v>-5.500397013170474</c:v>
                </c:pt>
                <c:pt idx="31">
                  <c:v>-3.5925664935307386</c:v>
                </c:pt>
                <c:pt idx="32">
                  <c:v>-2.9760025488336086</c:v>
                </c:pt>
                <c:pt idx="33">
                  <c:v>-1.1299999999999999</c:v>
                </c:pt>
                <c:pt idx="34">
                  <c:v>-1.01</c:v>
                </c:pt>
                <c:pt idx="35">
                  <c:v>-1.01</c:v>
                </c:pt>
                <c:pt idx="36">
                  <c:v>-0.5</c:v>
                </c:pt>
                <c:pt idx="37">
                  <c:v>-0.5</c:v>
                </c:pt>
                <c:pt idx="38">
                  <c:v>-0.5</c:v>
                </c:pt>
                <c:pt idx="39">
                  <c:v>-0.5</c:v>
                </c:pt>
                <c:pt idx="40">
                  <c:v>-0.5</c:v>
                </c:pt>
                <c:pt idx="41">
                  <c:v>-0.5</c:v>
                </c:pt>
                <c:pt idx="42">
                  <c:v>-0.5</c:v>
                </c:pt>
                <c:pt idx="43">
                  <c:v>-0.5</c:v>
                </c:pt>
                <c:pt idx="44">
                  <c:v>-0.5</c:v>
                </c:pt>
                <c:pt idx="45">
                  <c:v>-0.5</c:v>
                </c:pt>
                <c:pt idx="46">
                  <c:v>-0.5</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1-B065-425C-87B1-2B8604CEBE31}"/>
            </c:ext>
          </c:extLst>
        </c:ser>
        <c:ser>
          <c:idx val="2"/>
          <c:order val="2"/>
          <c:tx>
            <c:strRef>
              <c:f>'Figure 5.10 '!$M$7</c:f>
              <c:strCache>
                <c:ptCount val="1"/>
                <c:pt idx="0">
                  <c:v>Native afforestation</c:v>
                </c:pt>
              </c:strCache>
            </c:strRef>
          </c:tx>
          <c:spPr>
            <a:solidFill>
              <a:srgbClr val="5BC4BE"/>
            </a:solidFill>
            <a:ln>
              <a:solidFill>
                <a:srgbClr val="5BC4BE"/>
              </a:solidFill>
            </a:ln>
            <a:effectLst/>
          </c:spPr>
          <c:invertIfNegative val="0"/>
          <c:cat>
            <c:strRef>
              <c:f>'Figure 5.10 '!$N$4:$BV$4</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'Figure 5.10 '!$N$7:$BV$7</c:f>
              <c:numCache>
                <c:formatCode>0</c:formatCode>
                <c:ptCount val="61"/>
                <c:pt idx="0">
                  <c:v>0.98139160114101032</c:v>
                </c:pt>
                <c:pt idx="1">
                  <c:v>1.1449568679978461</c:v>
                </c:pt>
                <c:pt idx="2">
                  <c:v>1.3085221348546812</c:v>
                </c:pt>
                <c:pt idx="3">
                  <c:v>1.144956868001118</c:v>
                </c:pt>
                <c:pt idx="4">
                  <c:v>0.98139160113774015</c:v>
                </c:pt>
                <c:pt idx="5">
                  <c:v>0.81782633428417661</c:v>
                </c:pt>
                <c:pt idx="6">
                  <c:v>0.81782633428417495</c:v>
                </c:pt>
                <c:pt idx="7">
                  <c:v>2.6186934683105312</c:v>
                </c:pt>
                <c:pt idx="8">
                  <c:v>2.9441748034230302</c:v>
                </c:pt>
                <c:pt idx="9">
                  <c:v>3.2713053371366998</c:v>
                </c:pt>
                <c:pt idx="10">
                  <c:v>4.0891316714208763</c:v>
                </c:pt>
                <c:pt idx="11">
                  <c:v>4.9069580057050519</c:v>
                </c:pt>
                <c:pt idx="12">
                  <c:v>3.9255664045640417</c:v>
                </c:pt>
                <c:pt idx="13">
                  <c:v>4.4162622051345464</c:v>
                </c:pt>
                <c:pt idx="14">
                  <c:v>5.8883496068460621</c:v>
                </c:pt>
                <c:pt idx="15">
                  <c:v>6.8697412079870706</c:v>
                </c:pt>
                <c:pt idx="16">
                  <c:v>7.8511328091280825</c:v>
                </c:pt>
                <c:pt idx="17">
                  <c:v>7.360437008557577</c:v>
                </c:pt>
                <c:pt idx="18">
                  <c:v>1.765251671757597</c:v>
                </c:pt>
                <c:pt idx="19">
                  <c:v>1.722422851173373</c:v>
                </c:pt>
                <c:pt idx="20">
                  <c:v>1.722422851173373</c:v>
                </c:pt>
                <c:pt idx="21">
                  <c:v>1.722422851173373</c:v>
                </c:pt>
                <c:pt idx="22">
                  <c:v>1.722422851173373</c:v>
                </c:pt>
                <c:pt idx="23">
                  <c:v>2.1199516502963518</c:v>
                </c:pt>
                <c:pt idx="24">
                  <c:v>2.116054024338093</c:v>
                </c:pt>
                <c:pt idx="25">
                  <c:v>2.116054024338093</c:v>
                </c:pt>
                <c:pt idx="26">
                  <c:v>2.116054024338093</c:v>
                </c:pt>
                <c:pt idx="27">
                  <c:v>4.6872079131288471</c:v>
                </c:pt>
                <c:pt idx="28">
                  <c:v>4.108489635148346</c:v>
                </c:pt>
                <c:pt idx="29">
                  <c:v>5.2420942022572223</c:v>
                </c:pt>
                <c:pt idx="30">
                  <c:v>4.9086011439069512</c:v>
                </c:pt>
                <c:pt idx="31">
                  <c:v>3.9473754025791217</c:v>
                </c:pt>
                <c:pt idx="32">
                  <c:v>6.874162039348624</c:v>
                </c:pt>
                <c:pt idx="33">
                  <c:v>7.7860846666666674</c:v>
                </c:pt>
                <c:pt idx="34">
                  <c:v>12.89</c:v>
                </c:pt>
                <c:pt idx="35">
                  <c:v>14.62</c:v>
                </c:pt>
                <c:pt idx="36">
                  <c:v>16.350000000000001</c:v>
                </c:pt>
                <c:pt idx="37">
                  <c:v>18.079999999999998</c:v>
                </c:pt>
                <c:pt idx="38">
                  <c:v>19.809999999999999</c:v>
                </c:pt>
                <c:pt idx="39">
                  <c:v>21.54</c:v>
                </c:pt>
                <c:pt idx="40">
                  <c:v>23.27</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numCache>
            </c:numRef>
          </c:val>
          <c:extLst>
            <c:ext xmlns:c16="http://schemas.microsoft.com/office/drawing/2014/chart" uri="{C3380CC4-5D6E-409C-BE32-E72D297353CC}">
              <c16:uniqueId val="{00000002-B065-425C-87B1-2B8604CEBE31}"/>
            </c:ext>
          </c:extLst>
        </c:ser>
        <c:ser>
          <c:idx val="3"/>
          <c:order val="3"/>
          <c:tx>
            <c:strRef>
              <c:f>'Figure 5.10 '!$M$8</c:f>
              <c:strCache>
                <c:ptCount val="1"/>
                <c:pt idx="0">
                  <c:v>Native deforestation</c:v>
                </c:pt>
              </c:strCache>
            </c:strRef>
          </c:tx>
          <c:spPr>
            <a:solidFill>
              <a:srgbClr val="EF4D7F"/>
            </a:solidFill>
            <a:ln>
              <a:solidFill>
                <a:srgbClr val="EF4D7F"/>
              </a:solidFill>
            </a:ln>
            <a:effectLst/>
          </c:spPr>
          <c:invertIfNegative val="0"/>
          <c:cat>
            <c:strRef>
              <c:f>'Figure 5.10 '!$N$4:$BV$4</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'Figure 5.10 '!$N$8:$BV$8</c:f>
              <c:numCache>
                <c:formatCode>0</c:formatCode>
                <c:ptCount val="61"/>
                <c:pt idx="0">
                  <c:v>-1.8425807455156309</c:v>
                </c:pt>
                <c:pt idx="1">
                  <c:v>-1.8425807455156309</c:v>
                </c:pt>
                <c:pt idx="2">
                  <c:v>-1.8425807455156309</c:v>
                </c:pt>
                <c:pt idx="3">
                  <c:v>-1.8425807455156309</c:v>
                </c:pt>
                <c:pt idx="4">
                  <c:v>-1.8425807455156309</c:v>
                </c:pt>
                <c:pt idx="5">
                  <c:v>-1.8425807455156309</c:v>
                </c:pt>
                <c:pt idx="6">
                  <c:v>-1.8425807455156309</c:v>
                </c:pt>
                <c:pt idx="7">
                  <c:v>-1.8425807455156309</c:v>
                </c:pt>
                <c:pt idx="8">
                  <c:v>-1.8425807455156309</c:v>
                </c:pt>
                <c:pt idx="9">
                  <c:v>-1.8425807455156309</c:v>
                </c:pt>
                <c:pt idx="10">
                  <c:v>-1.8425807455156309</c:v>
                </c:pt>
                <c:pt idx="11">
                  <c:v>-1.8425807455156309</c:v>
                </c:pt>
                <c:pt idx="12">
                  <c:v>-1.8425807455156309</c:v>
                </c:pt>
                <c:pt idx="13">
                  <c:v>-1.8425807455156309</c:v>
                </c:pt>
                <c:pt idx="14">
                  <c:v>-1.8425807455156309</c:v>
                </c:pt>
                <c:pt idx="15">
                  <c:v>-1.8425807455156309</c:v>
                </c:pt>
                <c:pt idx="16">
                  <c:v>-1.8425807455156309</c:v>
                </c:pt>
                <c:pt idx="17">
                  <c:v>-1.8425807455156307</c:v>
                </c:pt>
                <c:pt idx="18">
                  <c:v>-0.8763482150830374</c:v>
                </c:pt>
                <c:pt idx="19">
                  <c:v>-2.5862498126046911</c:v>
                </c:pt>
                <c:pt idx="20">
                  <c:v>-2.0072895438796463</c:v>
                </c:pt>
                <c:pt idx="21">
                  <c:v>-1.241115801052062</c:v>
                </c:pt>
                <c:pt idx="22">
                  <c:v>-1.3213643535984048</c:v>
                </c:pt>
                <c:pt idx="23">
                  <c:v>-1.368492798388657</c:v>
                </c:pt>
                <c:pt idx="24">
                  <c:v>-0.84606358432852635</c:v>
                </c:pt>
                <c:pt idx="25">
                  <c:v>-1.1929327715949072</c:v>
                </c:pt>
                <c:pt idx="26">
                  <c:v>-1.0306166082769253</c:v>
                </c:pt>
                <c:pt idx="27">
                  <c:v>-0.58966799122418612</c:v>
                </c:pt>
                <c:pt idx="28">
                  <c:v>-0.69569216824607238</c:v>
                </c:pt>
                <c:pt idx="29">
                  <c:v>-0.71465068016068245</c:v>
                </c:pt>
                <c:pt idx="30">
                  <c:v>-0.66645017929432349</c:v>
                </c:pt>
                <c:pt idx="31">
                  <c:v>-0.69260229499746973</c:v>
                </c:pt>
                <c:pt idx="32">
                  <c:v>-0.69260229499746973</c:v>
                </c:pt>
                <c:pt idx="33">
                  <c:v>-0.69239952353920353</c:v>
                </c:pt>
                <c:pt idx="34">
                  <c:v>-0.69239952353920353</c:v>
                </c:pt>
                <c:pt idx="35">
                  <c:v>-0.69239952353920353</c:v>
                </c:pt>
                <c:pt idx="36">
                  <c:v>-0.11747708940345293</c:v>
                </c:pt>
                <c:pt idx="37">
                  <c:v>-0.11747708940345293</c:v>
                </c:pt>
                <c:pt idx="38">
                  <c:v>-0.11747708940345293</c:v>
                </c:pt>
                <c:pt idx="39">
                  <c:v>-0.11747708940345293</c:v>
                </c:pt>
                <c:pt idx="40">
                  <c:v>-0.11747708940345293</c:v>
                </c:pt>
                <c:pt idx="41">
                  <c:v>-0.11747708940345293</c:v>
                </c:pt>
                <c:pt idx="42">
                  <c:v>-0.11747708940345293</c:v>
                </c:pt>
                <c:pt idx="43">
                  <c:v>-0.11747708940345293</c:v>
                </c:pt>
                <c:pt idx="44">
                  <c:v>-0.11747708940345293</c:v>
                </c:pt>
                <c:pt idx="45">
                  <c:v>-0.11747708940345293</c:v>
                </c:pt>
                <c:pt idx="46">
                  <c:v>-0.11747708940345293</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3-B065-425C-87B1-2B8604CEBE31}"/>
            </c:ext>
          </c:extLst>
        </c:ser>
        <c:dLbls>
          <c:showLegendKey val="0"/>
          <c:showVal val="0"/>
          <c:showCatName val="0"/>
          <c:showSerName val="0"/>
          <c:showPercent val="0"/>
          <c:showBubbleSize val="0"/>
        </c:dLbls>
        <c:gapWidth val="150"/>
        <c:overlap val="100"/>
        <c:axId val="311338160"/>
        <c:axId val="311342960"/>
      </c:barChart>
      <c:catAx>
        <c:axId val="311338160"/>
        <c:scaling>
          <c:orientation val="minMax"/>
        </c:scaling>
        <c:delete val="0"/>
        <c:axPos val="b"/>
        <c:numFmt formatCode="General" sourceLinked="1"/>
        <c:majorTickMark val="none"/>
        <c:minorTickMark val="none"/>
        <c:tickLblPos val="low"/>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311342960"/>
        <c:crosses val="autoZero"/>
        <c:auto val="1"/>
        <c:lblAlgn val="ctr"/>
        <c:lblOffset val="100"/>
        <c:tickLblSkip val="2"/>
        <c:tickMarkSkip val="1"/>
        <c:noMultiLvlLbl val="0"/>
      </c:catAx>
      <c:valAx>
        <c:axId val="311342960"/>
        <c:scaling>
          <c:orientation val="minMax"/>
          <c:max val="80"/>
          <c:min val="-30"/>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0" i="0" u="none" strike="noStrike" kern="1200" baseline="0">
                    <a:solidFill>
                      <a:srgbClr val="003A5D"/>
                    </a:solidFill>
                    <a:latin typeface="+mn-lt"/>
                    <a:ea typeface="+mn-ea"/>
                    <a:cs typeface="+mn-cs"/>
                  </a:defRPr>
                </a:pPr>
                <a:r>
                  <a:rPr lang="en-NZ" sz="900" b="1">
                    <a:solidFill>
                      <a:srgbClr val="003A5D"/>
                    </a:solidFill>
                  </a:rPr>
                  <a:t>kHa</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311338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'Figure 5.11 '!$K$5</c:f>
              <c:strCache>
                <c:ptCount val="1"/>
                <c:pt idx="0">
                  <c:v>Afforestation exotic</c:v>
                </c:pt>
              </c:strCache>
            </c:strRef>
          </c:tx>
          <c:spPr>
            <a:solidFill>
              <a:srgbClr val="FAA74A"/>
            </a:solidFill>
            <a:ln>
              <a:noFill/>
            </a:ln>
            <a:effectLst/>
          </c:spPr>
          <c:invertIfNegative val="0"/>
          <c:cat>
            <c:numRef>
              <c:f>'Figure 5.11 '!$L$4:$BT$4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5.11 '!$L$5:$BT$5</c:f>
              <c:numCache>
                <c:formatCode>#,##0.000</c:formatCode>
                <c:ptCount val="61"/>
                <c:pt idx="0">
                  <c:v>0.16483304890746078</c:v>
                </c:pt>
                <c:pt idx="1">
                  <c:v>0.18115320909965085</c:v>
                </c:pt>
                <c:pt idx="2">
                  <c:v>0.53934768550159762</c:v>
                </c:pt>
                <c:pt idx="3">
                  <c:v>0.64322877739374162</c:v>
                </c:pt>
                <c:pt idx="4">
                  <c:v>0.86167427656730233</c:v>
                </c:pt>
                <c:pt idx="5">
                  <c:v>0.21099355148257951</c:v>
                </c:pt>
                <c:pt idx="6">
                  <c:v>-0.59781087545145262</c:v>
                </c:pt>
                <c:pt idx="7">
                  <c:v>-2.218656716589078</c:v>
                </c:pt>
                <c:pt idx="8">
                  <c:v>-4.3591716695021967</c:v>
                </c:pt>
                <c:pt idx="9">
                  <c:v>-6.8240658921238255</c:v>
                </c:pt>
                <c:pt idx="10">
                  <c:v>-9.2309030413970188</c:v>
                </c:pt>
                <c:pt idx="11">
                  <c:v>-11.245445783174825</c:v>
                </c:pt>
                <c:pt idx="12">
                  <c:v>-12.805223912609685</c:v>
                </c:pt>
                <c:pt idx="13">
                  <c:v>-13.836738996413736</c:v>
                </c:pt>
                <c:pt idx="14">
                  <c:v>-14.563734590405303</c:v>
                </c:pt>
                <c:pt idx="15">
                  <c:v>-15.133470631141694</c:v>
                </c:pt>
                <c:pt idx="16">
                  <c:v>-15.699144938360648</c:v>
                </c:pt>
                <c:pt idx="17">
                  <c:v>-16.152343121569555</c:v>
                </c:pt>
                <c:pt idx="18">
                  <c:v>-16.704471942343449</c:v>
                </c:pt>
                <c:pt idx="19">
                  <c:v>-17.102551540435648</c:v>
                </c:pt>
                <c:pt idx="20">
                  <c:v>-17.415477138687947</c:v>
                </c:pt>
                <c:pt idx="21">
                  <c:v>-17.53166137639467</c:v>
                </c:pt>
                <c:pt idx="22">
                  <c:v>-17.806185304126121</c:v>
                </c:pt>
                <c:pt idx="23">
                  <c:v>-18.201878148186072</c:v>
                </c:pt>
                <c:pt idx="24">
                  <c:v>-18.184237236264043</c:v>
                </c:pt>
                <c:pt idx="25">
                  <c:v>-18.26319259912648</c:v>
                </c:pt>
                <c:pt idx="26">
                  <c:v>-17.955848161970724</c:v>
                </c:pt>
                <c:pt idx="27">
                  <c:v>-16.922204404592662</c:v>
                </c:pt>
                <c:pt idx="28">
                  <c:v>-14.775900048431305</c:v>
                </c:pt>
                <c:pt idx="29">
                  <c:v>-12.872254757644898</c:v>
                </c:pt>
                <c:pt idx="30">
                  <c:v>-10.563340712247987</c:v>
                </c:pt>
                <c:pt idx="31">
                  <c:v>-8.7601090074643402</c:v>
                </c:pt>
                <c:pt idx="32">
                  <c:v>-7.1393989557000186</c:v>
                </c:pt>
                <c:pt idx="33">
                  <c:v>-6.5745424050140544</c:v>
                </c:pt>
                <c:pt idx="34">
                  <c:v>-6.6982918519435568</c:v>
                </c:pt>
                <c:pt idx="35">
                  <c:v>-7.6342323232305551</c:v>
                </c:pt>
                <c:pt idx="36">
                  <c:v>-9.0129823237672966</c:v>
                </c:pt>
                <c:pt idx="37">
                  <c:v>-10.625090053665957</c:v>
                </c:pt>
                <c:pt idx="38">
                  <c:v>-12.358589005001923</c:v>
                </c:pt>
                <c:pt idx="39">
                  <c:v>-13.653995804227717</c:v>
                </c:pt>
                <c:pt idx="40">
                  <c:v>-14.357626327777533</c:v>
                </c:pt>
                <c:pt idx="41">
                  <c:v>-14.691125707925721</c:v>
                </c:pt>
                <c:pt idx="42">
                  <c:v>-14.943343799128495</c:v>
                </c:pt>
                <c:pt idx="43">
                  <c:v>-15.268047056712287</c:v>
                </c:pt>
                <c:pt idx="44">
                  <c:v>-15.750666640637428</c:v>
                </c:pt>
                <c:pt idx="45">
                  <c:v>-16.150122396707211</c:v>
                </c:pt>
                <c:pt idx="46">
                  <c:v>-16.619276979622487</c:v>
                </c:pt>
                <c:pt idx="47">
                  <c:v>-17.361214291978275</c:v>
                </c:pt>
                <c:pt idx="48">
                  <c:v>-18.040485146205274</c:v>
                </c:pt>
                <c:pt idx="49">
                  <c:v>-18.663355503470274</c:v>
                </c:pt>
                <c:pt idx="50">
                  <c:v>-19.33370366799705</c:v>
                </c:pt>
                <c:pt idx="51">
                  <c:v>-19.877476326029907</c:v>
                </c:pt>
                <c:pt idx="52">
                  <c:v>-20.397079303013317</c:v>
                </c:pt>
                <c:pt idx="53">
                  <c:v>-20.465806431522402</c:v>
                </c:pt>
                <c:pt idx="54">
                  <c:v>-19.98960072863774</c:v>
                </c:pt>
                <c:pt idx="55">
                  <c:v>-19.108812561806982</c:v>
                </c:pt>
                <c:pt idx="56">
                  <c:v>-17.418667620466163</c:v>
                </c:pt>
                <c:pt idx="57">
                  <c:v>-15.991088124115533</c:v>
                </c:pt>
                <c:pt idx="58">
                  <c:v>-14.91149040806747</c:v>
                </c:pt>
                <c:pt idx="59">
                  <c:v>-14.679283867853764</c:v>
                </c:pt>
                <c:pt idx="60">
                  <c:v>-14.473920127402149</c:v>
                </c:pt>
              </c:numCache>
            </c:numRef>
          </c:val>
          <c:extLst>
            <c:ext xmlns:c16="http://schemas.microsoft.com/office/drawing/2014/chart" uri="{C3380CC4-5D6E-409C-BE32-E72D297353CC}">
              <c16:uniqueId val="{00000000-6F7D-49D8-B9FD-2D9780525463}"/>
            </c:ext>
          </c:extLst>
        </c:ser>
        <c:ser>
          <c:idx val="1"/>
          <c:order val="1"/>
          <c:tx>
            <c:strRef>
              <c:f>'Figure 5.11 '!$K$6</c:f>
              <c:strCache>
                <c:ptCount val="1"/>
                <c:pt idx="0">
                  <c:v>Afforestation native</c:v>
                </c:pt>
              </c:strCache>
            </c:strRef>
          </c:tx>
          <c:spPr>
            <a:solidFill>
              <a:srgbClr val="5BC4BE"/>
            </a:solidFill>
            <a:ln>
              <a:solidFill>
                <a:srgbClr val="5BC4BE"/>
              </a:solidFill>
            </a:ln>
            <a:effectLst/>
          </c:spPr>
          <c:invertIfNegative val="0"/>
          <c:cat>
            <c:numRef>
              <c:f>'Figure 5.11 '!$L$4:$BT$4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5.11 '!$L$6:$BT$6</c:f>
              <c:numCache>
                <c:formatCode>#,##0.000</c:formatCode>
                <c:ptCount val="61"/>
                <c:pt idx="0">
                  <c:v>7.625624818624316E-3</c:v>
                </c:pt>
                <c:pt idx="1">
                  <c:v>6.8308929030516516E-3</c:v>
                </c:pt>
                <c:pt idx="2">
                  <c:v>4.766901254628724E-3</c:v>
                </c:pt>
                <c:pt idx="3">
                  <c:v>-1.1998635182397272E-3</c:v>
                </c:pt>
                <c:pt idx="4">
                  <c:v>-7.9201876393672748E-3</c:v>
                </c:pt>
                <c:pt idx="5">
                  <c:v>-1.5156540693851561E-2</c:v>
                </c:pt>
                <c:pt idx="6">
                  <c:v>-2.1410875663987965E-2</c:v>
                </c:pt>
                <c:pt idx="7">
                  <c:v>-1.4088592755729344E-2</c:v>
                </c:pt>
                <c:pt idx="8">
                  <c:v>-2.2385312821281873E-2</c:v>
                </c:pt>
                <c:pt idx="9">
                  <c:v>-3.336395763760068E-2</c:v>
                </c:pt>
                <c:pt idx="10">
                  <c:v>-4.3367934738406159E-2</c:v>
                </c:pt>
                <c:pt idx="11">
                  <c:v>-5.7363643062983381E-2</c:v>
                </c:pt>
                <c:pt idx="12">
                  <c:v>-8.9893795622127182E-2</c:v>
                </c:pt>
                <c:pt idx="13">
                  <c:v>-0.11226287908040254</c:v>
                </c:pt>
                <c:pt idx="14">
                  <c:v>-0.13014460282908874</c:v>
                </c:pt>
                <c:pt idx="15">
                  <c:v>-0.15725546378978522</c:v>
                </c:pt>
                <c:pt idx="16">
                  <c:v>-0.18985592406193524</c:v>
                </c:pt>
                <c:pt idx="17">
                  <c:v>-0.23993425166280796</c:v>
                </c:pt>
                <c:pt idx="18">
                  <c:v>-0.33310379774399479</c:v>
                </c:pt>
                <c:pt idx="19">
                  <c:v>-0.37485175523318859</c:v>
                </c:pt>
                <c:pt idx="20">
                  <c:v>-0.41621505236307943</c:v>
                </c:pt>
                <c:pt idx="21">
                  <c:v>-0.45556178041107726</c:v>
                </c:pt>
                <c:pt idx="22">
                  <c:v>-0.4927822026097069</c:v>
                </c:pt>
                <c:pt idx="23">
                  <c:v>-0.5239168923149834</c:v>
                </c:pt>
                <c:pt idx="24">
                  <c:v>-0.55590090086065591</c:v>
                </c:pt>
                <c:pt idx="25">
                  <c:v>-0.58500477780227067</c:v>
                </c:pt>
                <c:pt idx="26">
                  <c:v>-0.61150867796324737</c:v>
                </c:pt>
                <c:pt idx="27">
                  <c:v>-0.61948762945773295</c:v>
                </c:pt>
                <c:pt idx="28">
                  <c:v>-0.65524099081009923</c:v>
                </c:pt>
                <c:pt idx="29">
                  <c:v>-0.67665087354072806</c:v>
                </c:pt>
                <c:pt idx="30">
                  <c:v>-0.71232335134654168</c:v>
                </c:pt>
                <c:pt idx="31">
                  <c:v>-0.75345416100160489</c:v>
                </c:pt>
                <c:pt idx="32">
                  <c:v>-0.75880149104431294</c:v>
                </c:pt>
                <c:pt idx="33">
                  <c:v>-0.7846206560558342</c:v>
                </c:pt>
                <c:pt idx="34">
                  <c:v>-0.7832319167624946</c:v>
                </c:pt>
                <c:pt idx="35">
                  <c:v>-0.82152789711792817</c:v>
                </c:pt>
                <c:pt idx="36">
                  <c:v>-0.871707270927496</c:v>
                </c:pt>
                <c:pt idx="37">
                  <c:v>-0.93141841092422417</c:v>
                </c:pt>
                <c:pt idx="38">
                  <c:v>-0.98976048638953718</c:v>
                </c:pt>
                <c:pt idx="39">
                  <c:v>-1.0601194397323721</c:v>
                </c:pt>
                <c:pt idx="40">
                  <c:v>-1.1429464477309754</c:v>
                </c:pt>
                <c:pt idx="41">
                  <c:v>-1.2384718411014068</c:v>
                </c:pt>
                <c:pt idx="42">
                  <c:v>-1.3604474220644398</c:v>
                </c:pt>
                <c:pt idx="43">
                  <c:v>-1.4951207170707896</c:v>
                </c:pt>
                <c:pt idx="44">
                  <c:v>-1.6405297142983539</c:v>
                </c:pt>
                <c:pt idx="45">
                  <c:v>-1.7956778683547714</c:v>
                </c:pt>
                <c:pt idx="46">
                  <c:v>-1.9601825492468272</c:v>
                </c:pt>
                <c:pt idx="47">
                  <c:v>-2.1396928956728365</c:v>
                </c:pt>
                <c:pt idx="48">
                  <c:v>-2.3244027635332589</c:v>
                </c:pt>
                <c:pt idx="49">
                  <c:v>-2.5175561570178933</c:v>
                </c:pt>
                <c:pt idx="50">
                  <c:v>-2.7162282506065503</c:v>
                </c:pt>
                <c:pt idx="51">
                  <c:v>-2.9189418934383178</c:v>
                </c:pt>
                <c:pt idx="52">
                  <c:v>-3.1347849520534234</c:v>
                </c:pt>
                <c:pt idx="53">
                  <c:v>-3.3573772853242105</c:v>
                </c:pt>
                <c:pt idx="54">
                  <c:v>-3.5884933194581499</c:v>
                </c:pt>
                <c:pt idx="55">
                  <c:v>-3.8187534430435561</c:v>
                </c:pt>
                <c:pt idx="56">
                  <c:v>-4.046673368152498</c:v>
                </c:pt>
                <c:pt idx="57">
                  <c:v>-4.27076920570601</c:v>
                </c:pt>
                <c:pt idx="58">
                  <c:v>-4.4895546677621585</c:v>
                </c:pt>
                <c:pt idx="59">
                  <c:v>-4.702036221423084</c:v>
                </c:pt>
                <c:pt idx="60">
                  <c:v>-4.9067554720919011</c:v>
                </c:pt>
              </c:numCache>
            </c:numRef>
          </c:val>
          <c:extLst>
            <c:ext xmlns:c16="http://schemas.microsoft.com/office/drawing/2014/chart" uri="{C3380CC4-5D6E-409C-BE32-E72D297353CC}">
              <c16:uniqueId val="{00000001-6F7D-49D8-B9FD-2D9780525463}"/>
            </c:ext>
          </c:extLst>
        </c:ser>
        <c:ser>
          <c:idx val="2"/>
          <c:order val="2"/>
          <c:tx>
            <c:strRef>
              <c:f>'Figure 5.11 '!$K$7</c:f>
              <c:strCache>
                <c:ptCount val="1"/>
                <c:pt idx="0">
                  <c:v>Deforestation exotic</c:v>
                </c:pt>
              </c:strCache>
            </c:strRef>
          </c:tx>
          <c:spPr>
            <a:solidFill>
              <a:srgbClr val="003A5D"/>
            </a:solidFill>
            <a:ln>
              <a:noFill/>
            </a:ln>
            <a:effectLst/>
          </c:spPr>
          <c:invertIfNegative val="0"/>
          <c:cat>
            <c:numRef>
              <c:f>'Figure 5.11 '!$L$4:$BT$4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5.11 '!$L$7:$BT$7</c:f>
              <c:numCache>
                <c:formatCode>#,##0.000</c:formatCode>
                <c:ptCount val="61"/>
                <c:pt idx="0">
                  <c:v>0</c:v>
                </c:pt>
                <c:pt idx="1">
                  <c:v>0</c:v>
                </c:pt>
                <c:pt idx="2">
                  <c:v>0</c:v>
                </c:pt>
                <c:pt idx="3">
                  <c:v>0</c:v>
                </c:pt>
                <c:pt idx="4">
                  <c:v>0</c:v>
                </c:pt>
                <c:pt idx="5">
                  <c:v>0</c:v>
                </c:pt>
                <c:pt idx="6">
                  <c:v>0</c:v>
                </c:pt>
                <c:pt idx="7">
                  <c:v>0</c:v>
                </c:pt>
                <c:pt idx="8">
                  <c:v>0</c:v>
                </c:pt>
                <c:pt idx="9">
                  <c:v>0</c:v>
                </c:pt>
                <c:pt idx="10">
                  <c:v>1.7424171753454905</c:v>
                </c:pt>
                <c:pt idx="11">
                  <c:v>1.6666318286502741</c:v>
                </c:pt>
                <c:pt idx="12">
                  <c:v>1.2884807729916885</c:v>
                </c:pt>
                <c:pt idx="13">
                  <c:v>3.0003927538475361</c:v>
                </c:pt>
                <c:pt idx="14">
                  <c:v>6.2545398158206496</c:v>
                </c:pt>
                <c:pt idx="15">
                  <c:v>12.408949723068005</c:v>
                </c:pt>
                <c:pt idx="16">
                  <c:v>15.381947900080805</c:v>
                </c:pt>
                <c:pt idx="17">
                  <c:v>22.163929407839845</c:v>
                </c:pt>
                <c:pt idx="18">
                  <c:v>3.3599797442800887</c:v>
                </c:pt>
                <c:pt idx="19">
                  <c:v>5.0771578022399755</c:v>
                </c:pt>
                <c:pt idx="20">
                  <c:v>6.1001635035929471</c:v>
                </c:pt>
                <c:pt idx="21">
                  <c:v>5.2777969019911968</c:v>
                </c:pt>
                <c:pt idx="22">
                  <c:v>7.2627534107557032</c:v>
                </c:pt>
                <c:pt idx="23">
                  <c:v>9.9900127458129155</c:v>
                </c:pt>
                <c:pt idx="24">
                  <c:v>7.9046554894532211</c:v>
                </c:pt>
                <c:pt idx="25">
                  <c:v>5.406217875196349</c:v>
                </c:pt>
                <c:pt idx="26">
                  <c:v>5.3752740275049913</c:v>
                </c:pt>
                <c:pt idx="27">
                  <c:v>5.1652350152109738</c:v>
                </c:pt>
                <c:pt idx="28">
                  <c:v>4.3463253747514674</c:v>
                </c:pt>
                <c:pt idx="29">
                  <c:v>3.0959542837240051</c:v>
                </c:pt>
                <c:pt idx="30">
                  <c:v>4.8237414682443074</c:v>
                </c:pt>
                <c:pt idx="31">
                  <c:v>3.0983779374327063</c:v>
                </c:pt>
                <c:pt idx="32">
                  <c:v>2.1886142885863267</c:v>
                </c:pt>
                <c:pt idx="33">
                  <c:v>0.6297552773739401</c:v>
                </c:pt>
                <c:pt idx="34">
                  <c:v>0.52048618468280228</c:v>
                </c:pt>
                <c:pt idx="35">
                  <c:v>0.55357534126714913</c:v>
                </c:pt>
                <c:pt idx="36">
                  <c:v>0.14056957604499426</c:v>
                </c:pt>
                <c:pt idx="37">
                  <c:v>0.20110698458112181</c:v>
                </c:pt>
                <c:pt idx="38">
                  <c:v>0.21070839224951932</c:v>
                </c:pt>
                <c:pt idx="39">
                  <c:v>0.22613821379807059</c:v>
                </c:pt>
                <c:pt idx="40">
                  <c:v>0.24279860078188767</c:v>
                </c:pt>
                <c:pt idx="41">
                  <c:v>0.25797221647008473</c:v>
                </c:pt>
                <c:pt idx="42">
                  <c:v>0.27700975782434034</c:v>
                </c:pt>
                <c:pt idx="43">
                  <c:v>0.303005878480269</c:v>
                </c:pt>
                <c:pt idx="44">
                  <c:v>0.32432381249917014</c:v>
                </c:pt>
                <c:pt idx="45">
                  <c:v>0.33892830675988467</c:v>
                </c:pt>
                <c:pt idx="46">
                  <c:v>0.35388956886430467</c:v>
                </c:pt>
                <c:pt idx="47">
                  <c:v>-7.5236283156311312E-2</c:v>
                </c:pt>
                <c:pt idx="48">
                  <c:v>-6.1289334396898015E-2</c:v>
                </c:pt>
                <c:pt idx="49">
                  <c:v>-5.2029449341701034E-2</c:v>
                </c:pt>
                <c:pt idx="50">
                  <c:v>-3.8192275750966384E-2</c:v>
                </c:pt>
                <c:pt idx="51">
                  <c:v>-2.9139180424681638E-2</c:v>
                </c:pt>
                <c:pt idx="52">
                  <c:v>-2.167510708366667E-2</c:v>
                </c:pt>
                <c:pt idx="53">
                  <c:v>-1.8839466213333336E-2</c:v>
                </c:pt>
                <c:pt idx="54">
                  <c:v>-1.6309165565000002E-2</c:v>
                </c:pt>
                <c:pt idx="55">
                  <c:v>-1.3778864916666666E-2</c:v>
                </c:pt>
                <c:pt idx="56">
                  <c:v>-1.2526240833333334E-2</c:v>
                </c:pt>
                <c:pt idx="57">
                  <c:v>-1.127361675E-2</c:v>
                </c:pt>
                <c:pt idx="58">
                  <c:v>-1.0020992666666666E-2</c:v>
                </c:pt>
                <c:pt idx="59">
                  <c:v>-8.7683685833333351E-3</c:v>
                </c:pt>
                <c:pt idx="60">
                  <c:v>-7.5157445000000002E-3</c:v>
                </c:pt>
              </c:numCache>
            </c:numRef>
          </c:val>
          <c:extLst>
            <c:ext xmlns:c16="http://schemas.microsoft.com/office/drawing/2014/chart" uri="{C3380CC4-5D6E-409C-BE32-E72D297353CC}">
              <c16:uniqueId val="{00000002-6F7D-49D8-B9FD-2D9780525463}"/>
            </c:ext>
          </c:extLst>
        </c:ser>
        <c:ser>
          <c:idx val="3"/>
          <c:order val="3"/>
          <c:tx>
            <c:strRef>
              <c:f>'Figure 5.11 '!$K$8</c:f>
              <c:strCache>
                <c:ptCount val="1"/>
                <c:pt idx="0">
                  <c:v>Deforestation native</c:v>
                </c:pt>
              </c:strCache>
            </c:strRef>
          </c:tx>
          <c:spPr>
            <a:solidFill>
              <a:srgbClr val="EF4D7F"/>
            </a:solidFill>
            <a:ln>
              <a:noFill/>
            </a:ln>
            <a:effectLst/>
          </c:spPr>
          <c:invertIfNegative val="0"/>
          <c:cat>
            <c:numRef>
              <c:f>'Figure 5.11 '!$L$4:$BT$4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5.11 '!$L$8:$BT$8</c:f>
              <c:numCache>
                <c:formatCode>#,##0.000</c:formatCode>
                <c:ptCount val="61"/>
                <c:pt idx="0">
                  <c:v>0.72655870622394736</c:v>
                </c:pt>
                <c:pt idx="1">
                  <c:v>0.72458972548528555</c:v>
                </c:pt>
                <c:pt idx="2">
                  <c:v>0.72262074474662374</c:v>
                </c:pt>
                <c:pt idx="3">
                  <c:v>0.72065176400796171</c:v>
                </c:pt>
                <c:pt idx="4">
                  <c:v>0.71868278326929991</c:v>
                </c:pt>
                <c:pt idx="5">
                  <c:v>0.71671380253063777</c:v>
                </c:pt>
                <c:pt idx="6">
                  <c:v>0.71474482179197607</c:v>
                </c:pt>
                <c:pt idx="7">
                  <c:v>0.71277584105331404</c:v>
                </c:pt>
                <c:pt idx="8">
                  <c:v>0.71080686031465223</c:v>
                </c:pt>
                <c:pt idx="9">
                  <c:v>0.7088378795759902</c:v>
                </c:pt>
                <c:pt idx="10">
                  <c:v>0.70686889883732829</c:v>
                </c:pt>
                <c:pt idx="11">
                  <c:v>0.70489991809866648</c:v>
                </c:pt>
                <c:pt idx="12">
                  <c:v>0.70293093736000445</c:v>
                </c:pt>
                <c:pt idx="13">
                  <c:v>0.70096195662134264</c:v>
                </c:pt>
                <c:pt idx="14">
                  <c:v>0.69899297588268072</c:v>
                </c:pt>
                <c:pt idx="15">
                  <c:v>0.69702399514401892</c:v>
                </c:pt>
                <c:pt idx="16">
                  <c:v>0.69505501440535689</c:v>
                </c:pt>
                <c:pt idx="17">
                  <c:v>0.69308603366669497</c:v>
                </c:pt>
                <c:pt idx="18">
                  <c:v>0.25236401366990008</c:v>
                </c:pt>
                <c:pt idx="19">
                  <c:v>1.0337189907996684</c:v>
                </c:pt>
                <c:pt idx="20">
                  <c:v>0.86099139851295359</c:v>
                </c:pt>
                <c:pt idx="21">
                  <c:v>0.50918988637720186</c:v>
                </c:pt>
                <c:pt idx="22">
                  <c:v>0.53261429760269885</c:v>
                </c:pt>
                <c:pt idx="23">
                  <c:v>0.51765081373716926</c:v>
                </c:pt>
                <c:pt idx="24">
                  <c:v>0.33944317116313127</c:v>
                </c:pt>
                <c:pt idx="25">
                  <c:v>0.55687084572698986</c:v>
                </c:pt>
                <c:pt idx="26">
                  <c:v>0.45677638923435132</c:v>
                </c:pt>
                <c:pt idx="27">
                  <c:v>0.22924276926904036</c:v>
                </c:pt>
                <c:pt idx="28">
                  <c:v>0.24607039299074646</c:v>
                </c:pt>
                <c:pt idx="29">
                  <c:v>0.27748061993086798</c:v>
                </c:pt>
                <c:pt idx="30">
                  <c:v>0.25722131861020303</c:v>
                </c:pt>
                <c:pt idx="31">
                  <c:v>0.26771863307360583</c:v>
                </c:pt>
                <c:pt idx="32">
                  <c:v>0.27117989646476615</c:v>
                </c:pt>
                <c:pt idx="33">
                  <c:v>0.27446576727633443</c:v>
                </c:pt>
                <c:pt idx="34">
                  <c:v>0.2776716326117597</c:v>
                </c:pt>
                <c:pt idx="35">
                  <c:v>0.28073826526946277</c:v>
                </c:pt>
                <c:pt idx="36">
                  <c:v>-1.1705581156084489E-2</c:v>
                </c:pt>
                <c:pt idx="37">
                  <c:v>-7.9039172439582268E-3</c:v>
                </c:pt>
                <c:pt idx="38">
                  <c:v>-6.1984918511166108E-3</c:v>
                </c:pt>
                <c:pt idx="39">
                  <c:v>-7.6133985430159256E-4</c:v>
                </c:pt>
                <c:pt idx="40">
                  <c:v>3.4083135922400097E-3</c:v>
                </c:pt>
                <c:pt idx="41">
                  <c:v>5.9321752411270337E-3</c:v>
                </c:pt>
                <c:pt idx="42">
                  <c:v>8.6209420808959752E-3</c:v>
                </c:pt>
                <c:pt idx="43">
                  <c:v>1.143050010131773E-2</c:v>
                </c:pt>
                <c:pt idx="44">
                  <c:v>1.311979903842676E-2</c:v>
                </c:pt>
                <c:pt idx="45">
                  <c:v>1.5550720501692867E-2</c:v>
                </c:pt>
                <c:pt idx="46">
                  <c:v>1.7640977245935805E-2</c:v>
                </c:pt>
                <c:pt idx="47">
                  <c:v>-1.5592460095193399E-2</c:v>
                </c:pt>
                <c:pt idx="48">
                  <c:v>-1.4036266627241627E-2</c:v>
                </c:pt>
                <c:pt idx="49">
                  <c:v>-1.2446931866715446E-2</c:v>
                </c:pt>
                <c:pt idx="50">
                  <c:v>-1.0960195054247404E-2</c:v>
                </c:pt>
                <c:pt idx="51">
                  <c:v>-9.41537188603081E-3</c:v>
                </c:pt>
                <c:pt idx="52">
                  <c:v>-7.8705487178142141E-3</c:v>
                </c:pt>
                <c:pt idx="53">
                  <c:v>-6.326166442338378E-3</c:v>
                </c:pt>
                <c:pt idx="54">
                  <c:v>-4.7817841668625401E-3</c:v>
                </c:pt>
                <c:pt idx="55">
                  <c:v>-3.2374018913867027E-3</c:v>
                </c:pt>
                <c:pt idx="56">
                  <c:v>-2.943092628533366E-3</c:v>
                </c:pt>
                <c:pt idx="57">
                  <c:v>-2.6487833656800293E-3</c:v>
                </c:pt>
                <c:pt idx="58">
                  <c:v>-2.354474102826693E-3</c:v>
                </c:pt>
                <c:pt idx="59">
                  <c:v>-2.0601648399733562E-3</c:v>
                </c:pt>
                <c:pt idx="60">
                  <c:v>-1.7658555771200195E-3</c:v>
                </c:pt>
              </c:numCache>
            </c:numRef>
          </c:val>
          <c:extLst>
            <c:ext xmlns:c16="http://schemas.microsoft.com/office/drawing/2014/chart" uri="{C3380CC4-5D6E-409C-BE32-E72D297353CC}">
              <c16:uniqueId val="{00000003-6F7D-49D8-B9FD-2D9780525463}"/>
            </c:ext>
          </c:extLst>
        </c:ser>
        <c:dLbls>
          <c:showLegendKey val="0"/>
          <c:showVal val="0"/>
          <c:showCatName val="0"/>
          <c:showSerName val="0"/>
          <c:showPercent val="0"/>
          <c:showBubbleSize val="0"/>
        </c:dLbls>
        <c:gapWidth val="0"/>
        <c:overlap val="100"/>
        <c:axId val="410837408"/>
        <c:axId val="410855648"/>
      </c:barChart>
      <c:lineChart>
        <c:grouping val="standard"/>
        <c:varyColors val="0"/>
        <c:ser>
          <c:idx val="4"/>
          <c:order val="4"/>
          <c:tx>
            <c:strRef>
              <c:f>'Figure 5.11 '!$K$9</c:f>
              <c:strCache>
                <c:ptCount val="1"/>
                <c:pt idx="0">
                  <c:v>Forests net</c:v>
                </c:pt>
              </c:strCache>
            </c:strRef>
          </c:tx>
          <c:spPr>
            <a:ln w="28575" cap="rnd">
              <a:solidFill>
                <a:srgbClr val="9E76B4"/>
              </a:solidFill>
              <a:round/>
            </a:ln>
            <a:effectLst/>
          </c:spPr>
          <c:marker>
            <c:symbol val="none"/>
          </c:marker>
          <c:dPt>
            <c:idx val="18"/>
            <c:marker>
              <c:symbol val="none"/>
            </c:marker>
            <c:bubble3D val="0"/>
            <c:spPr>
              <a:ln w="28575" cap="rnd">
                <a:solidFill>
                  <a:srgbClr val="9E76B4"/>
                </a:solidFill>
                <a:round/>
              </a:ln>
              <a:effectLst/>
            </c:spPr>
            <c:extLst>
              <c:ext xmlns:c16="http://schemas.microsoft.com/office/drawing/2014/chart" uri="{C3380CC4-5D6E-409C-BE32-E72D297353CC}">
                <c16:uniqueId val="{00000005-6F7D-49D8-B9FD-2D9780525463}"/>
              </c:ext>
            </c:extLst>
          </c:dPt>
          <c:cat>
            <c:numRef>
              <c:f>'Figure 5.11 '!$L$4:$BT$4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5.11 '!$L$9:$BT$9</c:f>
              <c:numCache>
                <c:formatCode>#,##0.000</c:formatCode>
                <c:ptCount val="61"/>
                <c:pt idx="0">
                  <c:v>0.8990173799500325</c:v>
                </c:pt>
                <c:pt idx="1">
                  <c:v>0.9125738274879881</c:v>
                </c:pt>
                <c:pt idx="2">
                  <c:v>1.26673533150285</c:v>
                </c:pt>
                <c:pt idx="3">
                  <c:v>1.3626806778834637</c:v>
                </c:pt>
                <c:pt idx="4">
                  <c:v>1.5724368721972348</c:v>
                </c:pt>
                <c:pt idx="5">
                  <c:v>0.91255081331936572</c:v>
                </c:pt>
                <c:pt idx="6">
                  <c:v>9.552307067653544E-2</c:v>
                </c:pt>
                <c:pt idx="7">
                  <c:v>-1.5199694682914933</c:v>
                </c:pt>
                <c:pt idx="8">
                  <c:v>-3.6707501220088266</c:v>
                </c:pt>
                <c:pt idx="9">
                  <c:v>-6.1485919701854366</c:v>
                </c:pt>
                <c:pt idx="10">
                  <c:v>-6.8249849019526074</c:v>
                </c:pt>
                <c:pt idx="11">
                  <c:v>-8.9312776794888666</c:v>
                </c:pt>
                <c:pt idx="12">
                  <c:v>-10.903705997880119</c:v>
                </c:pt>
                <c:pt idx="13">
                  <c:v>-10.24764716502526</c:v>
                </c:pt>
                <c:pt idx="14">
                  <c:v>-7.7403464015310623</c:v>
                </c:pt>
                <c:pt idx="15">
                  <c:v>-2.1847523767194557</c:v>
                </c:pt>
                <c:pt idx="16">
                  <c:v>0.1880020520635772</c:v>
                </c:pt>
                <c:pt idx="17">
                  <c:v>6.464738068274178</c:v>
                </c:pt>
                <c:pt idx="18">
                  <c:v>-13.425231982137456</c:v>
                </c:pt>
                <c:pt idx="19">
                  <c:v>-11.366526502629192</c:v>
                </c:pt>
                <c:pt idx="20">
                  <c:v>-10.870537288945126</c:v>
                </c:pt>
                <c:pt idx="21">
                  <c:v>-12.200236368437347</c:v>
                </c:pt>
                <c:pt idx="22">
                  <c:v>-10.503599798377426</c:v>
                </c:pt>
                <c:pt idx="23">
                  <c:v>-8.2181314809509693</c:v>
                </c:pt>
                <c:pt idx="24">
                  <c:v>-10.496039476508345</c:v>
                </c:pt>
                <c:pt idx="25">
                  <c:v>-12.885108656005412</c:v>
                </c:pt>
                <c:pt idx="26">
                  <c:v>-12.735306423194627</c:v>
                </c:pt>
                <c:pt idx="27">
                  <c:v>-12.14721424957038</c:v>
                </c:pt>
                <c:pt idx="28">
                  <c:v>-10.838745271499192</c:v>
                </c:pt>
                <c:pt idx="29">
                  <c:v>-10.175470727530753</c:v>
                </c:pt>
                <c:pt idx="30">
                  <c:v>-6.1947012767400187</c:v>
                </c:pt>
                <c:pt idx="31">
                  <c:v>-6.1474665979596326</c:v>
                </c:pt>
                <c:pt idx="32">
                  <c:v>-5.4384062616932392</c:v>
                </c:pt>
                <c:pt idx="33">
                  <c:v>-6.4549420164196141</c:v>
                </c:pt>
                <c:pt idx="34">
                  <c:v>-6.6833659514114894</c:v>
                </c:pt>
                <c:pt idx="35">
                  <c:v>-7.6214466138118713</c:v>
                </c:pt>
                <c:pt idx="36">
                  <c:v>-9.7558255998058829</c:v>
                </c:pt>
                <c:pt idx="37">
                  <c:v>-11.363305397253018</c:v>
                </c:pt>
                <c:pt idx="38">
                  <c:v>-13.143839590993059</c:v>
                </c:pt>
                <c:pt idx="39">
                  <c:v>-14.488738370016321</c:v>
                </c:pt>
                <c:pt idx="40">
                  <c:v>-15.25436586113438</c:v>
                </c:pt>
                <c:pt idx="41">
                  <c:v>-15.665693157315916</c:v>
                </c:pt>
                <c:pt idx="42">
                  <c:v>-16.018160521287697</c:v>
                </c:pt>
                <c:pt idx="43">
                  <c:v>-16.448731395201488</c:v>
                </c:pt>
                <c:pt idx="44">
                  <c:v>-17.053752743398185</c:v>
                </c:pt>
                <c:pt idx="45">
                  <c:v>-17.591321237800408</c:v>
                </c:pt>
                <c:pt idx="46">
                  <c:v>-18.207928982759071</c:v>
                </c:pt>
                <c:pt idx="47">
                  <c:v>-19.591735930902615</c:v>
                </c:pt>
                <c:pt idx="48">
                  <c:v>-20.440213510762675</c:v>
                </c:pt>
                <c:pt idx="49">
                  <c:v>-21.245388041696582</c:v>
                </c:pt>
                <c:pt idx="50">
                  <c:v>-22.099084389408812</c:v>
                </c:pt>
                <c:pt idx="51">
                  <c:v>-22.83497277177894</c:v>
                </c:pt>
                <c:pt idx="52">
                  <c:v>-23.561409910868221</c:v>
                </c:pt>
                <c:pt idx="53">
                  <c:v>-23.848349349502286</c:v>
                </c:pt>
                <c:pt idx="54">
                  <c:v>-23.599184997827749</c:v>
                </c:pt>
                <c:pt idx="55">
                  <c:v>-22.944582271658589</c:v>
                </c:pt>
                <c:pt idx="56">
                  <c:v>-21.480810322080529</c:v>
                </c:pt>
                <c:pt idx="57">
                  <c:v>-20.275779729937224</c:v>
                </c:pt>
                <c:pt idx="58">
                  <c:v>-19.41342054259912</c:v>
                </c:pt>
                <c:pt idx="59">
                  <c:v>-19.392148622700155</c:v>
                </c:pt>
                <c:pt idx="60">
                  <c:v>-19.389957199571171</c:v>
                </c:pt>
              </c:numCache>
            </c:numRef>
          </c:val>
          <c:smooth val="0"/>
          <c:extLst>
            <c:ext xmlns:c16="http://schemas.microsoft.com/office/drawing/2014/chart" uri="{C3380CC4-5D6E-409C-BE32-E72D297353CC}">
              <c16:uniqueId val="{00000006-6F7D-49D8-B9FD-2D9780525463}"/>
            </c:ext>
          </c:extLst>
        </c:ser>
        <c:dLbls>
          <c:showLegendKey val="0"/>
          <c:showVal val="0"/>
          <c:showCatName val="0"/>
          <c:showSerName val="0"/>
          <c:showPercent val="0"/>
          <c:showBubbleSize val="0"/>
        </c:dLbls>
        <c:marker val="1"/>
        <c:smooth val="0"/>
        <c:axId val="410837408"/>
        <c:axId val="410855648"/>
      </c:lineChart>
      <c:catAx>
        <c:axId val="410837408"/>
        <c:scaling>
          <c:orientation val="minMax"/>
        </c:scaling>
        <c:delete val="0"/>
        <c:axPos val="b"/>
        <c:numFmt formatCode="General" sourceLinked="1"/>
        <c:majorTickMark val="none"/>
        <c:minorTickMark val="none"/>
        <c:tickLblPos val="low"/>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410855648"/>
        <c:crosses val="autoZero"/>
        <c:auto val="0"/>
        <c:lblAlgn val="ctr"/>
        <c:lblOffset val="100"/>
        <c:tickMarkSkip val="5"/>
        <c:noMultiLvlLbl val="0"/>
      </c:catAx>
      <c:valAx>
        <c:axId val="410855648"/>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003A5D"/>
                    </a:solidFill>
                    <a:latin typeface="+mn-lt"/>
                    <a:ea typeface="+mn-ea"/>
                    <a:cs typeface="+mn-cs"/>
                  </a:defRPr>
                </a:pPr>
                <a:r>
                  <a:rPr lang="en-GB" sz="900" b="1">
                    <a:solidFill>
                      <a:srgbClr val="003A5D"/>
                    </a:solidFill>
                    <a:effectLst/>
                  </a:rPr>
                  <a:t>MtCO</a:t>
                </a:r>
                <a:r>
                  <a:rPr lang="en-GB" sz="900" b="1" baseline="-25000">
                    <a:solidFill>
                      <a:srgbClr val="003A5D"/>
                    </a:solidFill>
                    <a:effectLst/>
                  </a:rPr>
                  <a:t>2</a:t>
                </a:r>
                <a:endParaRPr lang="en-NZ" sz="900" b="1">
                  <a:solidFill>
                    <a:srgbClr val="003A5D"/>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b="1">
                    <a:solidFill>
                      <a:srgbClr val="003A5D"/>
                    </a:solidFill>
                  </a:defRPr>
                </a:pPr>
                <a:r>
                  <a:rPr lang="en-US" sz="900" b="1">
                    <a:solidFill>
                      <a:srgbClr val="003A5D"/>
                    </a:solidFill>
                  </a:rPr>
                  <a:t>Removals                       Emmissions</a:t>
                </a:r>
              </a:p>
            </c:rich>
          </c:tx>
          <c:layout>
            <c:manualLayout>
              <c:xMode val="edge"/>
              <c:yMode val="edge"/>
              <c:x val="2.4901960784313726E-2"/>
              <c:y val="0.17524873252918644"/>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003A5D"/>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410837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4803149606299213" l="0.19685039370078741" r="0.19685039370078741" t="0.74803149606299213" header="0.31496062992125984" footer="0.31496062992125984"/>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5.12 '!$G$5</c:f>
              <c:strCache>
                <c:ptCount val="1"/>
                <c:pt idx="0">
                  <c:v>The reference scenario</c:v>
                </c:pt>
              </c:strCache>
            </c:strRef>
          </c:tx>
          <c:spPr>
            <a:ln w="25400" cap="rnd">
              <a:solidFill>
                <a:srgbClr val="003A5D"/>
              </a:solidFill>
              <a:round/>
            </a:ln>
            <a:effectLst/>
          </c:spPr>
          <c:marker>
            <c:symbol val="none"/>
          </c:marker>
          <c:cat>
            <c:strRef>
              <c:f>'Figure 5.12 '!$H$4:$AJ$4</c:f>
              <c:strCach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strCache>
            </c:strRef>
          </c:cat>
          <c:val>
            <c:numRef>
              <c:f>'Figure 5.12 '!$H$5:$AJ$5</c:f>
              <c:numCache>
                <c:formatCode>0</c:formatCode>
                <c:ptCount val="29"/>
                <c:pt idx="0">
                  <c:v>42.573494621694813</c:v>
                </c:pt>
                <c:pt idx="1">
                  <c:v>41.87850741476251</c:v>
                </c:pt>
                <c:pt idx="2">
                  <c:v>41.099801464892316</c:v>
                </c:pt>
                <c:pt idx="3">
                  <c:v>40.509569081108467</c:v>
                </c:pt>
                <c:pt idx="4">
                  <c:v>39.997909927830896</c:v>
                </c:pt>
                <c:pt idx="5">
                  <c:v>40.35651254607783</c:v>
                </c:pt>
                <c:pt idx="6">
                  <c:v>40.636540144868675</c:v>
                </c:pt>
                <c:pt idx="7">
                  <c:v>41.112080420778341</c:v>
                </c:pt>
                <c:pt idx="8">
                  <c:v>42.21122824772641</c:v>
                </c:pt>
                <c:pt idx="9">
                  <c:v>42.225985715195485</c:v>
                </c:pt>
                <c:pt idx="10">
                  <c:v>41.599983171857879</c:v>
                </c:pt>
                <c:pt idx="11">
                  <c:v>39.967976156880709</c:v>
                </c:pt>
                <c:pt idx="12">
                  <c:v>38.775537793936273</c:v>
                </c:pt>
                <c:pt idx="13">
                  <c:v>37.213927996704236</c:v>
                </c:pt>
                <c:pt idx="14">
                  <c:v>36.070470609341641</c:v>
                </c:pt>
                <c:pt idx="15">
                  <c:v>35.886356761958531</c:v>
                </c:pt>
                <c:pt idx="16">
                  <c:v>36.161318559566205</c:v>
                </c:pt>
                <c:pt idx="17">
                  <c:v>37.344193508341291</c:v>
                </c:pt>
                <c:pt idx="18">
                  <c:v>38.738280997740524</c:v>
                </c:pt>
                <c:pt idx="19">
                  <c:v>40.724926793395909</c:v>
                </c:pt>
                <c:pt idx="20">
                  <c:v>42.992211004503858</c:v>
                </c:pt>
                <c:pt idx="21">
                  <c:v>45.230465503210425</c:v>
                </c:pt>
                <c:pt idx="22">
                  <c:v>46.933525133014925</c:v>
                </c:pt>
                <c:pt idx="23">
                  <c:v>48.638545521649249</c:v>
                </c:pt>
                <c:pt idx="24">
                  <c:v>50.557926378888709</c:v>
                </c:pt>
                <c:pt idx="25">
                  <c:v>51.918960060563386</c:v>
                </c:pt>
                <c:pt idx="26">
                  <c:v>53.200834712668247</c:v>
                </c:pt>
                <c:pt idx="27">
                  <c:v>54.50016459543712</c:v>
                </c:pt>
                <c:pt idx="28">
                  <c:v>55.162177858579263</c:v>
                </c:pt>
              </c:numCache>
            </c:numRef>
          </c:val>
          <c:smooth val="0"/>
          <c:extLst>
            <c:ext xmlns:c16="http://schemas.microsoft.com/office/drawing/2014/chart" uri="{C3380CC4-5D6E-409C-BE32-E72D297353CC}">
              <c16:uniqueId val="{00000000-E820-4537-B69D-532234A0670F}"/>
            </c:ext>
          </c:extLst>
        </c:ser>
        <c:ser>
          <c:idx val="1"/>
          <c:order val="1"/>
          <c:tx>
            <c:strRef>
              <c:f>'Figure 5.12 '!$G$6</c:f>
              <c:strCache>
                <c:ptCount val="1"/>
                <c:pt idx="0">
                  <c:v>EB4 demonstration path</c:v>
                </c:pt>
              </c:strCache>
            </c:strRef>
          </c:tx>
          <c:spPr>
            <a:ln w="25400" cap="rnd">
              <a:solidFill>
                <a:srgbClr val="9E76B4"/>
              </a:solidFill>
              <a:round/>
            </a:ln>
            <a:effectLst/>
          </c:spPr>
          <c:marker>
            <c:symbol val="none"/>
          </c:marker>
          <c:cat>
            <c:strRef>
              <c:f>'Figure 5.12 '!$H$4:$AJ$4</c:f>
              <c:strCach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strCache>
            </c:strRef>
          </c:cat>
          <c:val>
            <c:numRef>
              <c:f>'Figure 5.12 '!$H$6:$AJ$6</c:f>
              <c:numCache>
                <c:formatCode>0</c:formatCode>
                <c:ptCount val="29"/>
                <c:pt idx="0">
                  <c:v>42.573494621694813</c:v>
                </c:pt>
                <c:pt idx="1">
                  <c:v>41.879595191748876</c:v>
                </c:pt>
                <c:pt idx="2">
                  <c:v>41.100744136762486</c:v>
                </c:pt>
                <c:pt idx="3">
                  <c:v>40.510990033876674</c:v>
                </c:pt>
                <c:pt idx="4">
                  <c:v>39.998375226566338</c:v>
                </c:pt>
                <c:pt idx="5">
                  <c:v>40.358192667808801</c:v>
                </c:pt>
                <c:pt idx="6">
                  <c:v>40.638712522992265</c:v>
                </c:pt>
                <c:pt idx="7">
                  <c:v>41.11462583102027</c:v>
                </c:pt>
                <c:pt idx="8">
                  <c:v>42.214142422245182</c:v>
                </c:pt>
                <c:pt idx="9">
                  <c:v>42.22914540778477</c:v>
                </c:pt>
                <c:pt idx="10">
                  <c:v>41.603926713432926</c:v>
                </c:pt>
                <c:pt idx="11">
                  <c:v>39.971588716148638</c:v>
                </c:pt>
                <c:pt idx="12">
                  <c:v>38.778911967030083</c:v>
                </c:pt>
                <c:pt idx="13">
                  <c:v>37.216925630803303</c:v>
                </c:pt>
                <c:pt idx="14">
                  <c:v>36.073215816231532</c:v>
                </c:pt>
                <c:pt idx="15">
                  <c:v>35.889704679569348</c:v>
                </c:pt>
                <c:pt idx="16">
                  <c:v>36.164954524928859</c:v>
                </c:pt>
                <c:pt idx="17">
                  <c:v>37.348466351702299</c:v>
                </c:pt>
                <c:pt idx="18">
                  <c:v>38.743433751450489</c:v>
                </c:pt>
                <c:pt idx="19">
                  <c:v>40.731477190115896</c:v>
                </c:pt>
                <c:pt idx="20">
                  <c:v>42.67880990335734</c:v>
                </c:pt>
                <c:pt idx="21">
                  <c:v>44.710746365226171</c:v>
                </c:pt>
                <c:pt idx="22">
                  <c:v>46.240369158518845</c:v>
                </c:pt>
                <c:pt idx="23">
                  <c:v>47.774823074546134</c:v>
                </c:pt>
                <c:pt idx="24">
                  <c:v>49.523288802658485</c:v>
                </c:pt>
                <c:pt idx="25">
                  <c:v>50.711883755562489</c:v>
                </c:pt>
                <c:pt idx="26">
                  <c:v>51.8217900298716</c:v>
                </c:pt>
                <c:pt idx="27">
                  <c:v>52.949195774320806</c:v>
                </c:pt>
                <c:pt idx="28">
                  <c:v>53.426428052622576</c:v>
                </c:pt>
              </c:numCache>
            </c:numRef>
          </c:val>
          <c:smooth val="0"/>
          <c:extLst>
            <c:ext xmlns:c16="http://schemas.microsoft.com/office/drawing/2014/chart" uri="{C3380CC4-5D6E-409C-BE32-E72D297353CC}">
              <c16:uniqueId val="{00000001-E820-4537-B69D-532234A0670F}"/>
            </c:ext>
          </c:extLst>
        </c:ser>
        <c:dLbls>
          <c:showLegendKey val="0"/>
          <c:showVal val="0"/>
          <c:showCatName val="0"/>
          <c:showSerName val="0"/>
          <c:showPercent val="0"/>
          <c:showBubbleSize val="0"/>
        </c:dLbls>
        <c:smooth val="0"/>
        <c:axId val="651051951"/>
        <c:axId val="651050991"/>
      </c:lineChart>
      <c:catAx>
        <c:axId val="651051951"/>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651050991"/>
        <c:crosses val="autoZero"/>
        <c:auto val="1"/>
        <c:lblAlgn val="ctr"/>
        <c:lblOffset val="100"/>
        <c:tickMarkSkip val="1"/>
        <c:noMultiLvlLbl val="0"/>
      </c:catAx>
      <c:valAx>
        <c:axId val="651050991"/>
        <c:scaling>
          <c:orientation val="minMax"/>
          <c:min val="30"/>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NZ" sz="900" b="1">
                    <a:solidFill>
                      <a:srgbClr val="003A5D"/>
                    </a:solidFill>
                  </a:rPr>
                  <a:t>Millions of cubic metres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solidFill>
            <a:schemeClr val="bg1"/>
          </a:solidFill>
          <a:ln w="9525" cap="flat" cmpd="sng" algn="ctr">
            <a:solidFill>
              <a:schemeClr val="bg1"/>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651051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'Figure 5.13 '!$H$5</c:f>
              <c:strCache>
                <c:ptCount val="1"/>
                <c:pt idx="0">
                  <c:v>Waste to landfill</c:v>
                </c:pt>
              </c:strCache>
            </c:strRef>
          </c:tx>
          <c:spPr>
            <a:noFill/>
            <a:ln w="25400">
              <a:noFill/>
            </a:ln>
            <a:effectLst/>
          </c:spPr>
          <c:cat>
            <c:numRef>
              <c:f>'Figure 5.13 '!$I$4:$AW$4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'Figure 5.13 '!$I$5:$AW$5</c:f>
              <c:numCache>
                <c:formatCode>0</c:formatCode>
                <c:ptCount val="41"/>
                <c:pt idx="0">
                  <c:v>7615.487000000001</c:v>
                </c:pt>
                <c:pt idx="1">
                  <c:v>7643.1527999999998</c:v>
                </c:pt>
                <c:pt idx="2">
                  <c:v>7750.5148999999983</c:v>
                </c:pt>
                <c:pt idx="3">
                  <c:v>8009.7468999999992</c:v>
                </c:pt>
                <c:pt idx="4">
                  <c:v>8383.6144999999997</c:v>
                </c:pt>
                <c:pt idx="5">
                  <c:v>8854.8448000000008</c:v>
                </c:pt>
                <c:pt idx="6">
                  <c:v>9033.6</c:v>
                </c:pt>
                <c:pt idx="7">
                  <c:v>9092.9999999999982</c:v>
                </c:pt>
                <c:pt idx="8">
                  <c:v>9288.6999999999989</c:v>
                </c:pt>
                <c:pt idx="9">
                  <c:v>9071.4999999999982</c:v>
                </c:pt>
                <c:pt idx="10">
                  <c:v>8952.2616600000001</c:v>
                </c:pt>
                <c:pt idx="11">
                  <c:v>9101.928100000001</c:v>
                </c:pt>
                <c:pt idx="12">
                  <c:v>9182.3143895838621</c:v>
                </c:pt>
                <c:pt idx="13">
                  <c:v>9073.0571862397719</c:v>
                </c:pt>
                <c:pt idx="14">
                  <c:v>8916.6895018269606</c:v>
                </c:pt>
                <c:pt idx="15">
                  <c:v>8864.4977351971665</c:v>
                </c:pt>
                <c:pt idx="16">
                  <c:v>8851.4894062937001</c:v>
                </c:pt>
                <c:pt idx="17">
                  <c:v>8859.187908131209</c:v>
                </c:pt>
                <c:pt idx="18">
                  <c:v>8861.1939629198896</c:v>
                </c:pt>
                <c:pt idx="19">
                  <c:v>8861.7148788444501</c:v>
                </c:pt>
                <c:pt idx="20">
                  <c:v>8858.1946530681598</c:v>
                </c:pt>
                <c:pt idx="21">
                  <c:v>8855.072920794868</c:v>
                </c:pt>
                <c:pt idx="22">
                  <c:v>8850.1307778853716</c:v>
                </c:pt>
                <c:pt idx="23">
                  <c:v>8849.7211113038575</c:v>
                </c:pt>
                <c:pt idx="24">
                  <c:v>8847.5042759511416</c:v>
                </c:pt>
                <c:pt idx="25">
                  <c:v>8827.8198608309776</c:v>
                </c:pt>
                <c:pt idx="26">
                  <c:v>8806.5170574602162</c:v>
                </c:pt>
                <c:pt idx="27">
                  <c:v>8785.0581372849338</c:v>
                </c:pt>
                <c:pt idx="28">
                  <c:v>8761.8067176219865</c:v>
                </c:pt>
                <c:pt idx="29">
                  <c:v>8739.6516572019882</c:v>
                </c:pt>
                <c:pt idx="30">
                  <c:v>8735.7119198757809</c:v>
                </c:pt>
                <c:pt idx="31">
                  <c:v>8730.8454445908337</c:v>
                </c:pt>
                <c:pt idx="32">
                  <c:v>8726.2339665897816</c:v>
                </c:pt>
                <c:pt idx="33">
                  <c:v>8721.3159646786407</c:v>
                </c:pt>
                <c:pt idx="34">
                  <c:v>8715.7933360371062</c:v>
                </c:pt>
                <c:pt idx="35">
                  <c:v>8710.0614451558486</c:v>
                </c:pt>
                <c:pt idx="36">
                  <c:v>8704.4897529846494</c:v>
                </c:pt>
                <c:pt idx="37">
                  <c:v>8696.912689025281</c:v>
                </c:pt>
                <c:pt idx="38">
                  <c:v>8690.3521901150089</c:v>
                </c:pt>
                <c:pt idx="39">
                  <c:v>8683.6796906353848</c:v>
                </c:pt>
                <c:pt idx="40">
                  <c:v>8675.1979913860378</c:v>
                </c:pt>
              </c:numCache>
            </c:numRef>
          </c:val>
          <c:extLst>
            <c:ext xmlns:c16="http://schemas.microsoft.com/office/drawing/2014/chart" uri="{C3380CC4-5D6E-409C-BE32-E72D297353CC}">
              <c16:uniqueId val="{00000000-34E6-4DB6-86F2-F29EDB348817}"/>
            </c:ext>
          </c:extLst>
        </c:ser>
        <c:ser>
          <c:idx val="1"/>
          <c:order val="1"/>
          <c:tx>
            <c:strRef>
              <c:f>'Figure 5.13 '!$H$6</c:f>
              <c:strCache>
                <c:ptCount val="1"/>
                <c:pt idx="0">
                  <c:v>Waste to compost</c:v>
                </c:pt>
              </c:strCache>
            </c:strRef>
          </c:tx>
          <c:spPr>
            <a:solidFill>
              <a:srgbClr val="5BC4BE"/>
            </a:solidFill>
            <a:ln w="25400">
              <a:solidFill>
                <a:srgbClr val="5BC4BE"/>
              </a:solidFill>
            </a:ln>
            <a:effectLst/>
          </c:spPr>
          <c:cat>
            <c:numRef>
              <c:f>'Figure 5.13 '!$I$4:$AW$4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'Figure 5.13 '!$I$6:$AW$6</c:f>
              <c:numCache>
                <c:formatCode>0</c:formatCode>
                <c:ptCount val="41"/>
                <c:pt idx="0">
                  <c:v>71.2</c:v>
                </c:pt>
                <c:pt idx="1">
                  <c:v>99.600000000000009</c:v>
                </c:pt>
                <c:pt idx="2">
                  <c:v>124.49999999999999</c:v>
                </c:pt>
                <c:pt idx="3">
                  <c:v>155.69999999999999</c:v>
                </c:pt>
                <c:pt idx="4">
                  <c:v>186.8</c:v>
                </c:pt>
                <c:pt idx="5">
                  <c:v>224.20000000000002</c:v>
                </c:pt>
                <c:pt idx="6">
                  <c:v>269</c:v>
                </c:pt>
                <c:pt idx="7">
                  <c:v>309.39999999999998</c:v>
                </c:pt>
                <c:pt idx="8">
                  <c:v>340.3</c:v>
                </c:pt>
                <c:pt idx="9">
                  <c:v>380.2</c:v>
                </c:pt>
                <c:pt idx="10">
                  <c:v>399.19999999999993</c:v>
                </c:pt>
                <c:pt idx="11">
                  <c:v>419</c:v>
                </c:pt>
                <c:pt idx="12">
                  <c:v>467.21653559349585</c:v>
                </c:pt>
                <c:pt idx="13">
                  <c:v>518.58019966642712</c:v>
                </c:pt>
                <c:pt idx="14">
                  <c:v>565.7556900040197</c:v>
                </c:pt>
                <c:pt idx="15">
                  <c:v>603.86739192205278</c:v>
                </c:pt>
                <c:pt idx="16">
                  <c:v>639.44773446241277</c:v>
                </c:pt>
                <c:pt idx="17">
                  <c:v>673.12458275258427</c:v>
                </c:pt>
                <c:pt idx="18">
                  <c:v>706.35136179645906</c:v>
                </c:pt>
                <c:pt idx="19">
                  <c:v>736.238639202032</c:v>
                </c:pt>
                <c:pt idx="20">
                  <c:v>766.61820659704495</c:v>
                </c:pt>
                <c:pt idx="21">
                  <c:v>779.63651881403177</c:v>
                </c:pt>
                <c:pt idx="22">
                  <c:v>792.68557687932753</c:v>
                </c:pt>
                <c:pt idx="23">
                  <c:v>805.77794793359203</c:v>
                </c:pt>
                <c:pt idx="24">
                  <c:v>816.83378011511536</c:v>
                </c:pt>
                <c:pt idx="25">
                  <c:v>826.93735241350885</c:v>
                </c:pt>
                <c:pt idx="26">
                  <c:v>835.89620823153155</c:v>
                </c:pt>
                <c:pt idx="27">
                  <c:v>845.56205238718189</c:v>
                </c:pt>
                <c:pt idx="28">
                  <c:v>854.08388179963697</c:v>
                </c:pt>
                <c:pt idx="29">
                  <c:v>863.35414412562943</c:v>
                </c:pt>
                <c:pt idx="30">
                  <c:v>873.42330081469959</c:v>
                </c:pt>
                <c:pt idx="31">
                  <c:v>889.25549630123214</c:v>
                </c:pt>
                <c:pt idx="32">
                  <c:v>904.10120024820992</c:v>
                </c:pt>
                <c:pt idx="33">
                  <c:v>919.63159263281545</c:v>
                </c:pt>
                <c:pt idx="34">
                  <c:v>934.96837770744435</c:v>
                </c:pt>
                <c:pt idx="35">
                  <c:v>950.13890748953679</c:v>
                </c:pt>
                <c:pt idx="36">
                  <c:v>965.16205178324356</c:v>
                </c:pt>
                <c:pt idx="37">
                  <c:v>979.89738306094091</c:v>
                </c:pt>
                <c:pt idx="38">
                  <c:v>993.72171736612552</c:v>
                </c:pt>
                <c:pt idx="39">
                  <c:v>1008.1999026330785</c:v>
                </c:pt>
                <c:pt idx="40">
                  <c:v>1022.3882369290044</c:v>
                </c:pt>
              </c:numCache>
            </c:numRef>
          </c:val>
          <c:extLst>
            <c:ext xmlns:c16="http://schemas.microsoft.com/office/drawing/2014/chart" uri="{C3380CC4-5D6E-409C-BE32-E72D297353CC}">
              <c16:uniqueId val="{00000001-34E6-4DB6-86F2-F29EDB348817}"/>
            </c:ext>
          </c:extLst>
        </c:ser>
        <c:ser>
          <c:idx val="2"/>
          <c:order val="2"/>
          <c:tx>
            <c:strRef>
              <c:f>'Figure 5.13 '!$H$7</c:f>
              <c:strCache>
                <c:ptCount val="1"/>
                <c:pt idx="0">
                  <c:v>Waste sent to anaerobic digestion</c:v>
                </c:pt>
              </c:strCache>
            </c:strRef>
          </c:tx>
          <c:spPr>
            <a:solidFill>
              <a:schemeClr val="accent6"/>
            </a:solidFill>
            <a:ln w="25400">
              <a:noFill/>
            </a:ln>
            <a:effectLst/>
          </c:spPr>
          <c:cat>
            <c:numRef>
              <c:f>'Figure 5.13 '!$I$4:$AW$4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'Figure 5.13 '!$I$7:$AW$7</c:f>
              <c:numCache>
                <c:formatCode>0</c:formatCode>
                <c:ptCount val="41"/>
                <c:pt idx="0">
                  <c:v>0</c:v>
                </c:pt>
                <c:pt idx="1">
                  <c:v>0</c:v>
                </c:pt>
                <c:pt idx="2">
                  <c:v>0</c:v>
                </c:pt>
                <c:pt idx="3">
                  <c:v>0</c:v>
                </c:pt>
                <c:pt idx="4">
                  <c:v>0</c:v>
                </c:pt>
                <c:pt idx="5">
                  <c:v>0</c:v>
                </c:pt>
                <c:pt idx="6">
                  <c:v>0</c:v>
                </c:pt>
                <c:pt idx="7">
                  <c:v>0</c:v>
                </c:pt>
                <c:pt idx="8">
                  <c:v>0</c:v>
                </c:pt>
                <c:pt idx="9">
                  <c:v>0</c:v>
                </c:pt>
                <c:pt idx="10">
                  <c:v>0</c:v>
                </c:pt>
                <c:pt idx="11">
                  <c:v>0</c:v>
                </c:pt>
                <c:pt idx="12">
                  <c:v>27.908939109939642</c:v>
                </c:pt>
                <c:pt idx="13">
                  <c:v>53.651323454797733</c:v>
                </c:pt>
                <c:pt idx="14">
                  <c:v>78.663558071330741</c:v>
                </c:pt>
                <c:pt idx="15">
                  <c:v>102.23083966063301</c:v>
                </c:pt>
                <c:pt idx="16">
                  <c:v>126.68023369991759</c:v>
                </c:pt>
                <c:pt idx="17">
                  <c:v>154.61693163449934</c:v>
                </c:pt>
                <c:pt idx="18">
                  <c:v>182.68693585693524</c:v>
                </c:pt>
                <c:pt idx="19">
                  <c:v>207.49220882737887</c:v>
                </c:pt>
                <c:pt idx="20">
                  <c:v>229.74267066170324</c:v>
                </c:pt>
                <c:pt idx="21">
                  <c:v>240.66043145985532</c:v>
                </c:pt>
                <c:pt idx="22">
                  <c:v>251.61277945655704</c:v>
                </c:pt>
                <c:pt idx="23">
                  <c:v>262.58939690232842</c:v>
                </c:pt>
                <c:pt idx="24">
                  <c:v>273.38919647047516</c:v>
                </c:pt>
                <c:pt idx="25">
                  <c:v>283.09601200112292</c:v>
                </c:pt>
                <c:pt idx="26">
                  <c:v>292.55170492218218</c:v>
                </c:pt>
                <c:pt idx="27">
                  <c:v>301.82752106382122</c:v>
                </c:pt>
                <c:pt idx="28">
                  <c:v>310.84556513331324</c:v>
                </c:pt>
                <c:pt idx="29">
                  <c:v>319.73883870968126</c:v>
                </c:pt>
                <c:pt idx="30">
                  <c:v>329.59297394396543</c:v>
                </c:pt>
                <c:pt idx="31">
                  <c:v>340.51375140283449</c:v>
                </c:pt>
                <c:pt idx="32">
                  <c:v>351.3637463772809</c:v>
                </c:pt>
                <c:pt idx="33">
                  <c:v>362.10792291846678</c:v>
                </c:pt>
                <c:pt idx="34">
                  <c:v>372.73186045610993</c:v>
                </c:pt>
                <c:pt idx="35">
                  <c:v>383.25662598961998</c:v>
                </c:pt>
                <c:pt idx="36">
                  <c:v>393.70394613730798</c:v>
                </c:pt>
                <c:pt idx="37">
                  <c:v>403.93073297499507</c:v>
                </c:pt>
                <c:pt idx="38">
                  <c:v>414.1291805294847</c:v>
                </c:pt>
                <c:pt idx="39">
                  <c:v>424.21922206623799</c:v>
                </c:pt>
                <c:pt idx="40">
                  <c:v>434.09790738799245</c:v>
                </c:pt>
              </c:numCache>
            </c:numRef>
          </c:val>
          <c:extLst>
            <c:ext xmlns:c16="http://schemas.microsoft.com/office/drawing/2014/chart" uri="{C3380CC4-5D6E-409C-BE32-E72D297353CC}">
              <c16:uniqueId val="{00000002-34E6-4DB6-86F2-F29EDB348817}"/>
            </c:ext>
          </c:extLst>
        </c:ser>
        <c:ser>
          <c:idx val="3"/>
          <c:order val="3"/>
          <c:tx>
            <c:strRef>
              <c:f>'Figure 5.13 '!$H$8</c:f>
              <c:strCache>
                <c:ptCount val="1"/>
                <c:pt idx="0">
                  <c:v>Waste to recycling</c:v>
                </c:pt>
              </c:strCache>
            </c:strRef>
          </c:tx>
          <c:spPr>
            <a:solidFill>
              <a:srgbClr val="9E76B4"/>
            </a:solidFill>
            <a:ln w="25400">
              <a:solidFill>
                <a:srgbClr val="9E76B4"/>
              </a:solidFill>
            </a:ln>
            <a:effectLst/>
          </c:spPr>
          <c:cat>
            <c:numRef>
              <c:f>'Figure 5.13 '!$I$4:$AW$4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'Figure 5.13 '!$I$8:$AW$8</c:f>
              <c:numCache>
                <c:formatCode>0</c:formatCode>
                <c:ptCount val="41"/>
                <c:pt idx="0">
                  <c:v>0</c:v>
                </c:pt>
                <c:pt idx="1">
                  <c:v>0</c:v>
                </c:pt>
                <c:pt idx="2">
                  <c:v>0</c:v>
                </c:pt>
                <c:pt idx="3">
                  <c:v>0</c:v>
                </c:pt>
                <c:pt idx="4">
                  <c:v>0</c:v>
                </c:pt>
                <c:pt idx="5">
                  <c:v>0</c:v>
                </c:pt>
                <c:pt idx="6">
                  <c:v>0</c:v>
                </c:pt>
                <c:pt idx="7">
                  <c:v>0</c:v>
                </c:pt>
                <c:pt idx="8">
                  <c:v>0</c:v>
                </c:pt>
                <c:pt idx="9">
                  <c:v>0</c:v>
                </c:pt>
                <c:pt idx="10">
                  <c:v>0</c:v>
                </c:pt>
                <c:pt idx="11">
                  <c:v>0</c:v>
                </c:pt>
                <c:pt idx="12">
                  <c:v>24.788931344785919</c:v>
                </c:pt>
                <c:pt idx="13">
                  <c:v>48.10463566741057</c:v>
                </c:pt>
                <c:pt idx="14">
                  <c:v>69.444266070363867</c:v>
                </c:pt>
                <c:pt idx="15">
                  <c:v>90.803161922773683</c:v>
                </c:pt>
                <c:pt idx="16">
                  <c:v>112.1410026533115</c:v>
                </c:pt>
                <c:pt idx="17">
                  <c:v>133.51847508276566</c:v>
                </c:pt>
                <c:pt idx="18">
                  <c:v>154.28341383887368</c:v>
                </c:pt>
                <c:pt idx="19">
                  <c:v>174.56424587117769</c:v>
                </c:pt>
                <c:pt idx="20">
                  <c:v>194.26136311053713</c:v>
                </c:pt>
                <c:pt idx="21">
                  <c:v>207.09418348681916</c:v>
                </c:pt>
                <c:pt idx="22">
                  <c:v>221.00028844385406</c:v>
                </c:pt>
                <c:pt idx="23">
                  <c:v>234.96817750627525</c:v>
                </c:pt>
                <c:pt idx="24">
                  <c:v>248.75992756194501</c:v>
                </c:pt>
                <c:pt idx="25">
                  <c:v>261.67609468076461</c:v>
                </c:pt>
                <c:pt idx="26">
                  <c:v>274.35014377664027</c:v>
                </c:pt>
                <c:pt idx="27">
                  <c:v>286.83769511468228</c:v>
                </c:pt>
                <c:pt idx="28">
                  <c:v>299.06104859728907</c:v>
                </c:pt>
                <c:pt idx="29">
                  <c:v>311.15838378034277</c:v>
                </c:pt>
                <c:pt idx="30">
                  <c:v>324.03600211951721</c:v>
                </c:pt>
                <c:pt idx="31">
                  <c:v>343.08588157941011</c:v>
                </c:pt>
                <c:pt idx="32">
                  <c:v>361.98628695896633</c:v>
                </c:pt>
                <c:pt idx="33">
                  <c:v>380.69564960647989</c:v>
                </c:pt>
                <c:pt idx="34">
                  <c:v>399.20458085674017</c:v>
                </c:pt>
                <c:pt idx="35">
                  <c:v>417.52322689907646</c:v>
                </c:pt>
                <c:pt idx="36">
                  <c:v>435.68285493010188</c:v>
                </c:pt>
                <c:pt idx="37">
                  <c:v>453.52536430565021</c:v>
                </c:pt>
                <c:pt idx="38">
                  <c:v>471.26053245888824</c:v>
                </c:pt>
                <c:pt idx="39">
                  <c:v>488.80541512507949</c:v>
                </c:pt>
                <c:pt idx="40">
                  <c:v>506.03221986141887</c:v>
                </c:pt>
              </c:numCache>
            </c:numRef>
          </c:val>
          <c:extLst>
            <c:ext xmlns:c16="http://schemas.microsoft.com/office/drawing/2014/chart" uri="{C3380CC4-5D6E-409C-BE32-E72D297353CC}">
              <c16:uniqueId val="{00000003-34E6-4DB6-86F2-F29EDB348817}"/>
            </c:ext>
          </c:extLst>
        </c:ser>
        <c:ser>
          <c:idx val="4"/>
          <c:order val="4"/>
          <c:tx>
            <c:strRef>
              <c:f>'Figure 5.13 '!$H$9</c:f>
              <c:strCache>
                <c:ptCount val="1"/>
                <c:pt idx="0">
                  <c:v>Waste to boiler fuel</c:v>
                </c:pt>
              </c:strCache>
            </c:strRef>
          </c:tx>
          <c:spPr>
            <a:solidFill>
              <a:schemeClr val="accent5"/>
            </a:solidFill>
            <a:ln w="25400">
              <a:noFill/>
            </a:ln>
            <a:effectLst/>
          </c:spPr>
          <c:cat>
            <c:numRef>
              <c:f>'Figure 5.13 '!$I$4:$AW$4</c:f>
              <c:numCache>
                <c:formatCode>General</c:formatCod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numCache>
            </c:numRef>
          </c:cat>
          <c:val>
            <c:numRef>
              <c:f>'Figure 5.13 '!$I$9:$AW$9</c:f>
              <c:numCache>
                <c:formatCode>0</c:formatCode>
                <c:ptCount val="41"/>
                <c:pt idx="0">
                  <c:v>0</c:v>
                </c:pt>
                <c:pt idx="1">
                  <c:v>0</c:v>
                </c:pt>
                <c:pt idx="2">
                  <c:v>0</c:v>
                </c:pt>
                <c:pt idx="3">
                  <c:v>0</c:v>
                </c:pt>
                <c:pt idx="4">
                  <c:v>0</c:v>
                </c:pt>
                <c:pt idx="5">
                  <c:v>0</c:v>
                </c:pt>
                <c:pt idx="6">
                  <c:v>0</c:v>
                </c:pt>
                <c:pt idx="7">
                  <c:v>0</c:v>
                </c:pt>
                <c:pt idx="8">
                  <c:v>0</c:v>
                </c:pt>
                <c:pt idx="9">
                  <c:v>0</c:v>
                </c:pt>
                <c:pt idx="10">
                  <c:v>0</c:v>
                </c:pt>
                <c:pt idx="11">
                  <c:v>0</c:v>
                </c:pt>
                <c:pt idx="12">
                  <c:v>10.034523525586163</c:v>
                </c:pt>
                <c:pt idx="13">
                  <c:v>19.728849630384424</c:v>
                </c:pt>
                <c:pt idx="14">
                  <c:v>28.961292131860354</c:v>
                </c:pt>
                <c:pt idx="15">
                  <c:v>38.182564571937952</c:v>
                </c:pt>
                <c:pt idx="16">
                  <c:v>47.438106969325283</c:v>
                </c:pt>
                <c:pt idx="17">
                  <c:v>56.697969480597422</c:v>
                </c:pt>
                <c:pt idx="18">
                  <c:v>65.850847589967231</c:v>
                </c:pt>
                <c:pt idx="19">
                  <c:v>74.900024075845266</c:v>
                </c:pt>
                <c:pt idx="20">
                  <c:v>83.838357450441151</c:v>
                </c:pt>
                <c:pt idx="21">
                  <c:v>92.204385820690476</c:v>
                </c:pt>
                <c:pt idx="22">
                  <c:v>100.60093902389923</c:v>
                </c:pt>
                <c:pt idx="23">
                  <c:v>108.97813764699195</c:v>
                </c:pt>
                <c:pt idx="24">
                  <c:v>117.28485503004055</c:v>
                </c:pt>
                <c:pt idx="25">
                  <c:v>125.31558585093146</c:v>
                </c:pt>
                <c:pt idx="26">
                  <c:v>133.25014421705333</c:v>
                </c:pt>
                <c:pt idx="27">
                  <c:v>141.08918533578407</c:v>
                </c:pt>
                <c:pt idx="28">
                  <c:v>148.81855058687506</c:v>
                </c:pt>
                <c:pt idx="29">
                  <c:v>156.48026283615425</c:v>
                </c:pt>
                <c:pt idx="30">
                  <c:v>164.35468203850058</c:v>
                </c:pt>
                <c:pt idx="31">
                  <c:v>171.17594891758461</c:v>
                </c:pt>
                <c:pt idx="32">
                  <c:v>177.95999750541804</c:v>
                </c:pt>
                <c:pt idx="33">
                  <c:v>184.6691728913145</c:v>
                </c:pt>
                <c:pt idx="34">
                  <c:v>191.32952527628927</c:v>
                </c:pt>
                <c:pt idx="35">
                  <c:v>197.91935984724375</c:v>
                </c:pt>
                <c:pt idx="36">
                  <c:v>204.46493670857825</c:v>
                </c:pt>
                <c:pt idx="37">
                  <c:v>210.90517507767572</c:v>
                </c:pt>
                <c:pt idx="38">
                  <c:v>217.31289877184489</c:v>
                </c:pt>
                <c:pt idx="39">
                  <c:v>223.65415187257815</c:v>
                </c:pt>
                <c:pt idx="40">
                  <c:v>229.89843179280734</c:v>
                </c:pt>
              </c:numCache>
            </c:numRef>
          </c:val>
          <c:extLst>
            <c:ext xmlns:c16="http://schemas.microsoft.com/office/drawing/2014/chart" uri="{C3380CC4-5D6E-409C-BE32-E72D297353CC}">
              <c16:uniqueId val="{00000004-34E6-4DB6-86F2-F29EDB348817}"/>
            </c:ext>
          </c:extLst>
        </c:ser>
        <c:dLbls>
          <c:showLegendKey val="0"/>
          <c:showVal val="0"/>
          <c:showCatName val="0"/>
          <c:showSerName val="0"/>
          <c:showPercent val="0"/>
          <c:showBubbleSize val="0"/>
        </c:dLbls>
        <c:axId val="1241070495"/>
        <c:axId val="1013333423"/>
      </c:areaChart>
      <c:catAx>
        <c:axId val="1241070495"/>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chemeClr val="tx2"/>
                </a:solidFill>
                <a:latin typeface="+mn-lt"/>
                <a:ea typeface="+mn-ea"/>
                <a:cs typeface="+mn-cs"/>
              </a:defRPr>
            </a:pPr>
            <a:endParaRPr lang="en-US"/>
          </a:p>
        </c:txPr>
        <c:crossAx val="1013333423"/>
        <c:crosses val="autoZero"/>
        <c:auto val="1"/>
        <c:lblAlgn val="ctr"/>
        <c:lblOffset val="100"/>
        <c:tickLblSkip val="1"/>
        <c:noMultiLvlLbl val="0"/>
      </c:catAx>
      <c:valAx>
        <c:axId val="1013333423"/>
        <c:scaling>
          <c:orientation val="minMax"/>
          <c:max val="11000"/>
          <c:min val="4000"/>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sz="900" b="1">
                    <a:solidFill>
                      <a:schemeClr val="tx2"/>
                    </a:solidFill>
                  </a:rPr>
                  <a:t>Waste diverted (kt)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241070495"/>
        <c:crosses val="autoZero"/>
        <c:crossBetween val="midCat"/>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5.14'!$N$5</c:f>
              <c:strCache>
                <c:ptCount val="1"/>
                <c:pt idx="0">
                  <c:v>The reference scenario</c:v>
                </c:pt>
              </c:strCache>
            </c:strRef>
          </c:tx>
          <c:spPr>
            <a:ln w="25400" cap="rnd">
              <a:solidFill>
                <a:schemeClr val="tx2"/>
              </a:solidFill>
              <a:round/>
            </a:ln>
            <a:effectLst/>
          </c:spPr>
          <c:marker>
            <c:symbol val="none"/>
          </c:marker>
          <c:dPt>
            <c:idx val="38"/>
            <c:marker>
              <c:symbol val="none"/>
            </c:marker>
            <c:bubble3D val="0"/>
            <c:spPr>
              <a:ln w="25400" cap="rnd">
                <a:solidFill>
                  <a:srgbClr val="003A5D"/>
                </a:solidFill>
                <a:round/>
              </a:ln>
              <a:effectLst/>
            </c:spPr>
            <c:extLst>
              <c:ext xmlns:c16="http://schemas.microsoft.com/office/drawing/2014/chart" uri="{C3380CC4-5D6E-409C-BE32-E72D297353CC}">
                <c16:uniqueId val="{00000000-4DEE-4119-8AB4-A4EF39E2D702}"/>
              </c:ext>
            </c:extLst>
          </c:dPt>
          <c:cat>
            <c:strRef>
              <c:f>'Figure 5.14'!$O$4:$BC$4</c:f>
              <c:strCach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strCache>
            </c:strRef>
          </c:cat>
          <c:val>
            <c:numRef>
              <c:f>'Figure 5.14'!$O$5:$BC$5</c:f>
              <c:numCache>
                <c:formatCode>0.0</c:formatCode>
                <c:ptCount val="41"/>
                <c:pt idx="0">
                  <c:v>4.2819781300000006</c:v>
                </c:pt>
                <c:pt idx="1">
                  <c:v>4.1144926400000008</c:v>
                </c:pt>
                <c:pt idx="2">
                  <c:v>4.0015506800000002</c:v>
                </c:pt>
                <c:pt idx="3">
                  <c:v>3.9458954100000012</c:v>
                </c:pt>
                <c:pt idx="4">
                  <c:v>3.8973558700000006</c:v>
                </c:pt>
                <c:pt idx="5">
                  <c:v>3.85525254</c:v>
                </c:pt>
                <c:pt idx="6">
                  <c:v>3.8227021700000003</c:v>
                </c:pt>
                <c:pt idx="7">
                  <c:v>3.7802721099999999</c:v>
                </c:pt>
                <c:pt idx="8">
                  <c:v>3.7055558000000008</c:v>
                </c:pt>
                <c:pt idx="9">
                  <c:v>3.6541787500000003</c:v>
                </c:pt>
                <c:pt idx="10">
                  <c:v>3.6031925400000002</c:v>
                </c:pt>
                <c:pt idx="11">
                  <c:v>3.5443031199999995</c:v>
                </c:pt>
                <c:pt idx="12">
                  <c:v>3.49272005</c:v>
                </c:pt>
                <c:pt idx="13">
                  <c:v>3.4649925920480871</c:v>
                </c:pt>
                <c:pt idx="14">
                  <c:v>3.4317833534189499</c:v>
                </c:pt>
                <c:pt idx="15">
                  <c:v>3.3981791158966463</c:v>
                </c:pt>
                <c:pt idx="16">
                  <c:v>3.3688474639239754</c:v>
                </c:pt>
                <c:pt idx="17">
                  <c:v>3.3263614037793148</c:v>
                </c:pt>
                <c:pt idx="18">
                  <c:v>3.3061389144468909</c:v>
                </c:pt>
                <c:pt idx="19">
                  <c:v>3.28800031236509</c:v>
                </c:pt>
                <c:pt idx="20">
                  <c:v>3.2744118242092628</c:v>
                </c:pt>
                <c:pt idx="21">
                  <c:v>3.2591202697123025</c:v>
                </c:pt>
                <c:pt idx="22">
                  <c:v>3.2448638072645273</c:v>
                </c:pt>
                <c:pt idx="23">
                  <c:v>3.2317192194453694</c:v>
                </c:pt>
                <c:pt idx="24">
                  <c:v>3.2225469943162866</c:v>
                </c:pt>
                <c:pt idx="25">
                  <c:v>3.2115197446471737</c:v>
                </c:pt>
                <c:pt idx="26">
                  <c:v>3.2010581100242135</c:v>
                </c:pt>
                <c:pt idx="27">
                  <c:v>3.1935381594023475</c:v>
                </c:pt>
                <c:pt idx="28">
                  <c:v>3.1837759320142758</c:v>
                </c:pt>
                <c:pt idx="29">
                  <c:v>3.1748821612944975</c:v>
                </c:pt>
                <c:pt idx="30">
                  <c:v>3.1662728996007101</c:v>
                </c:pt>
                <c:pt idx="31">
                  <c:v>3.1587751554263321</c:v>
                </c:pt>
                <c:pt idx="32">
                  <c:v>3.1547806207161821</c:v>
                </c:pt>
                <c:pt idx="33">
                  <c:v>3.1486509544790753</c:v>
                </c:pt>
                <c:pt idx="34">
                  <c:v>3.1436291812479125</c:v>
                </c:pt>
                <c:pt idx="35">
                  <c:v>3.139055862026868</c:v>
                </c:pt>
                <c:pt idx="36">
                  <c:v>3.1373451950496727</c:v>
                </c:pt>
                <c:pt idx="37">
                  <c:v>3.1338019095941716</c:v>
                </c:pt>
                <c:pt idx="38">
                  <c:v>3.1301582702221045</c:v>
                </c:pt>
                <c:pt idx="39">
                  <c:v>3.1272993821949329</c:v>
                </c:pt>
                <c:pt idx="40">
                  <c:v>3.1246178260219768</c:v>
                </c:pt>
              </c:numCache>
            </c:numRef>
          </c:val>
          <c:smooth val="0"/>
          <c:extLst>
            <c:ext xmlns:c16="http://schemas.microsoft.com/office/drawing/2014/chart" uri="{C3380CC4-5D6E-409C-BE32-E72D297353CC}">
              <c16:uniqueId val="{00000000-7181-4B9F-8C80-61C5939E497A}"/>
            </c:ext>
          </c:extLst>
        </c:ser>
        <c:ser>
          <c:idx val="1"/>
          <c:order val="1"/>
          <c:tx>
            <c:strRef>
              <c:f>'Figure 5.14'!$N$6</c:f>
              <c:strCache>
                <c:ptCount val="1"/>
                <c:pt idx="0">
                  <c:v>EB4 demonstration path</c:v>
                </c:pt>
              </c:strCache>
            </c:strRef>
          </c:tx>
          <c:spPr>
            <a:ln w="25400" cap="rnd">
              <a:solidFill>
                <a:srgbClr val="9E76B4"/>
              </a:solidFill>
              <a:round/>
            </a:ln>
            <a:effectLst/>
          </c:spPr>
          <c:marker>
            <c:symbol val="none"/>
          </c:marker>
          <c:cat>
            <c:strRef>
              <c:f>'Figure 5.14'!$O$4:$BC$4</c:f>
              <c:strCache>
                <c:ptCount val="4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strCache>
            </c:strRef>
          </c:cat>
          <c:val>
            <c:numRef>
              <c:f>'Figure 5.14'!$O$6:$BC$6</c:f>
              <c:numCache>
                <c:formatCode>0.0</c:formatCode>
                <c:ptCount val="41"/>
                <c:pt idx="0">
                  <c:v>4.2819781300000006</c:v>
                </c:pt>
                <c:pt idx="1">
                  <c:v>4.1144926400000008</c:v>
                </c:pt>
                <c:pt idx="2">
                  <c:v>4.0015506800000002</c:v>
                </c:pt>
                <c:pt idx="3">
                  <c:v>3.9458954100000012</c:v>
                </c:pt>
                <c:pt idx="4">
                  <c:v>3.8973558700000006</c:v>
                </c:pt>
                <c:pt idx="5">
                  <c:v>3.85525254</c:v>
                </c:pt>
                <c:pt idx="6">
                  <c:v>3.8227021700000003</c:v>
                </c:pt>
                <c:pt idx="7">
                  <c:v>3.7802721099999999</c:v>
                </c:pt>
                <c:pt idx="8">
                  <c:v>3.7055558000000008</c:v>
                </c:pt>
                <c:pt idx="9">
                  <c:v>3.6541787500000003</c:v>
                </c:pt>
                <c:pt idx="10">
                  <c:v>3.6031925400000002</c:v>
                </c:pt>
                <c:pt idx="11">
                  <c:v>3.5443031199999995</c:v>
                </c:pt>
                <c:pt idx="12">
                  <c:v>3.49272005</c:v>
                </c:pt>
                <c:pt idx="13">
                  <c:v>3.4487490445584048</c:v>
                </c:pt>
                <c:pt idx="14">
                  <c:v>3.3877863028168003</c:v>
                </c:pt>
                <c:pt idx="15">
                  <c:v>3.3186623089489147</c:v>
                </c:pt>
                <c:pt idx="16">
                  <c:v>3.2473357371919032</c:v>
                </c:pt>
                <c:pt idx="17">
                  <c:v>3.1882589486226696</c:v>
                </c:pt>
                <c:pt idx="18">
                  <c:v>3.1275186447954271</c:v>
                </c:pt>
                <c:pt idx="19">
                  <c:v>3.0664672393617005</c:v>
                </c:pt>
                <c:pt idx="20">
                  <c:v>3.0079160430433567</c:v>
                </c:pt>
                <c:pt idx="21">
                  <c:v>2.95389430397704</c:v>
                </c:pt>
                <c:pt idx="22">
                  <c:v>2.9023085187303841</c:v>
                </c:pt>
                <c:pt idx="23">
                  <c:v>2.8523857912401964</c:v>
                </c:pt>
                <c:pt idx="24">
                  <c:v>2.8064136426034891</c:v>
                </c:pt>
                <c:pt idx="25">
                  <c:v>2.7583415078670486</c:v>
                </c:pt>
                <c:pt idx="26">
                  <c:v>2.7109764521370372</c:v>
                </c:pt>
                <c:pt idx="27">
                  <c:v>2.6665817224060033</c:v>
                </c:pt>
                <c:pt idx="28">
                  <c:v>2.6199551757827386</c:v>
                </c:pt>
                <c:pt idx="29">
                  <c:v>2.5742699525657926</c:v>
                </c:pt>
                <c:pt idx="30">
                  <c:v>2.5290286333096788</c:v>
                </c:pt>
                <c:pt idx="31">
                  <c:v>2.4798933896902402</c:v>
                </c:pt>
                <c:pt idx="32">
                  <c:v>2.4337665056265863</c:v>
                </c:pt>
                <c:pt idx="33">
                  <c:v>2.3851549511460695</c:v>
                </c:pt>
                <c:pt idx="34">
                  <c:v>2.3372437297731348</c:v>
                </c:pt>
                <c:pt idx="35">
                  <c:v>2.2896181461143268</c:v>
                </c:pt>
                <c:pt idx="36">
                  <c:v>2.2447314580082995</c:v>
                </c:pt>
                <c:pt idx="37">
                  <c:v>2.1978392105275395</c:v>
                </c:pt>
                <c:pt idx="38">
                  <c:v>2.1509533666128187</c:v>
                </c:pt>
                <c:pt idx="39">
                  <c:v>2.1048764358385013</c:v>
                </c:pt>
                <c:pt idx="40">
                  <c:v>2.0589684049237298</c:v>
                </c:pt>
              </c:numCache>
            </c:numRef>
          </c:val>
          <c:smooth val="0"/>
          <c:extLst>
            <c:ext xmlns:c16="http://schemas.microsoft.com/office/drawing/2014/chart" uri="{C3380CC4-5D6E-409C-BE32-E72D297353CC}">
              <c16:uniqueId val="{00000001-7181-4B9F-8C80-61C5939E497A}"/>
            </c:ext>
          </c:extLst>
        </c:ser>
        <c:dLbls>
          <c:showLegendKey val="0"/>
          <c:showVal val="0"/>
          <c:showCatName val="0"/>
          <c:showSerName val="0"/>
          <c:showPercent val="0"/>
          <c:showBubbleSize val="0"/>
        </c:dLbls>
        <c:smooth val="0"/>
        <c:axId val="840801040"/>
        <c:axId val="840801520"/>
      </c:lineChart>
      <c:catAx>
        <c:axId val="840801040"/>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en-US"/>
          </a:p>
        </c:txPr>
        <c:crossAx val="840801520"/>
        <c:crosses val="autoZero"/>
        <c:auto val="1"/>
        <c:lblAlgn val="ctr"/>
        <c:lblOffset val="100"/>
        <c:tickLblSkip val="1"/>
        <c:noMultiLvlLbl val="0"/>
      </c:catAx>
      <c:valAx>
        <c:axId val="840801520"/>
        <c:scaling>
          <c:orientation val="minMax"/>
          <c:min val="1.5"/>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NZ" sz="900" b="1">
                    <a:solidFill>
                      <a:schemeClr val="tx2"/>
                    </a:solidFill>
                    <a:effectLst/>
                  </a:rPr>
                  <a:t>MtCO</a:t>
                </a:r>
                <a:r>
                  <a:rPr lang="en-NZ" sz="900" b="1" baseline="-25000">
                    <a:solidFill>
                      <a:schemeClr val="tx2"/>
                    </a:solidFill>
                    <a:effectLst/>
                  </a:rPr>
                  <a:t>2</a:t>
                </a:r>
                <a:r>
                  <a:rPr lang="en-NZ" sz="900" b="1">
                    <a:solidFill>
                      <a:schemeClr val="tx2"/>
                    </a:solidFill>
                    <a:effectLst/>
                  </a:rPr>
                  <a:t>e</a:t>
                </a:r>
                <a:endParaRPr lang="en-NZ" sz="900">
                  <a:solidFill>
                    <a:schemeClr val="tx2"/>
                  </a:solidFill>
                  <a:effectLst/>
                </a:endParaRP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4080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19139445294837"/>
          <c:y val="0.14539797755280415"/>
          <c:w val="0.86498167125392311"/>
          <c:h val="0.68534074721503635"/>
        </c:manualLayout>
      </c:layout>
      <c:areaChart>
        <c:grouping val="stacked"/>
        <c:varyColors val="0"/>
        <c:ser>
          <c:idx val="1"/>
          <c:order val="1"/>
          <c:tx>
            <c:strRef>
              <c:f>'Figure 6.1'!$K$6</c:f>
              <c:strCache>
                <c:ptCount val="1"/>
                <c:pt idx="0">
                  <c:v>Net costs</c:v>
                </c:pt>
              </c:strCache>
            </c:strRef>
          </c:tx>
          <c:spPr>
            <a:solidFill>
              <a:schemeClr val="accent2"/>
            </a:solidFill>
            <a:ln w="25400">
              <a:noFill/>
            </a:ln>
            <a:effectLst/>
          </c:spPr>
          <c:cat>
            <c:numRef>
              <c:f>'Figure 6.1'!$L$4:$AR$4</c:f>
              <c:numCache>
                <c:formatCode>0</c:formatCode>
                <c:ptCount val="3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numCache>
            </c:numRef>
          </c:cat>
          <c:val>
            <c:numRef>
              <c:f>'Figure 6.1'!$L$6:$AR$6</c:f>
              <c:numCache>
                <c:formatCode>General</c:formatCode>
                <c:ptCount val="33"/>
                <c:pt idx="0">
                  <c:v>17.373571594936951</c:v>
                </c:pt>
                <c:pt idx="1">
                  <c:v>68.100692942921953</c:v>
                </c:pt>
                <c:pt idx="2">
                  <c:v>172.995689142392</c:v>
                </c:pt>
                <c:pt idx="3">
                  <c:v>271.30546462690586</c:v>
                </c:pt>
                <c:pt idx="4">
                  <c:v>423.97381140552045</c:v>
                </c:pt>
                <c:pt idx="5">
                  <c:v>735.26337567809117</c:v>
                </c:pt>
                <c:pt idx="6">
                  <c:v>857.71165124660479</c:v>
                </c:pt>
                <c:pt idx="7">
                  <c:v>929.20280194914903</c:v>
                </c:pt>
                <c:pt idx="8">
                  <c:v>1037.7363147964143</c:v>
                </c:pt>
                <c:pt idx="9">
                  <c:v>927.1755228405915</c:v>
                </c:pt>
                <c:pt idx="10">
                  <c:v>814.43620391118361</c:v>
                </c:pt>
                <c:pt idx="11">
                  <c:v>807.28102409413953</c:v>
                </c:pt>
                <c:pt idx="12">
                  <c:v>280.81717406619828</c:v>
                </c:pt>
                <c:pt idx="13">
                  <c:v>-8.0983096563907679</c:v>
                </c:pt>
              </c:numCache>
            </c:numRef>
          </c:val>
          <c:extLst>
            <c:ext xmlns:c16="http://schemas.microsoft.com/office/drawing/2014/chart" uri="{C3380CC4-5D6E-409C-BE32-E72D297353CC}">
              <c16:uniqueId val="{00000001-0123-4697-AF56-AB2422264D58}"/>
            </c:ext>
          </c:extLst>
        </c:ser>
        <c:ser>
          <c:idx val="2"/>
          <c:order val="2"/>
          <c:tx>
            <c:strRef>
              <c:f>'Figure 6.1'!$K$7</c:f>
              <c:strCache>
                <c:ptCount val="1"/>
                <c:pt idx="0">
                  <c:v>Net savings</c:v>
                </c:pt>
              </c:strCache>
            </c:strRef>
          </c:tx>
          <c:spPr>
            <a:solidFill>
              <a:schemeClr val="accent4"/>
            </a:solidFill>
            <a:ln w="25400">
              <a:noFill/>
            </a:ln>
            <a:effectLst/>
          </c:spPr>
          <c:cat>
            <c:numRef>
              <c:f>'Figure 6.1'!$L$4:$AR$4</c:f>
              <c:numCache>
                <c:formatCode>0</c:formatCode>
                <c:ptCount val="3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numCache>
            </c:numRef>
          </c:cat>
          <c:val>
            <c:numRef>
              <c:f>'Figure 6.1'!$L$7:$AR$7</c:f>
              <c:numCache>
                <c:formatCode>General</c:formatCode>
                <c:ptCount val="33"/>
                <c:pt idx="13">
                  <c:v>-8.0983096563907679</c:v>
                </c:pt>
                <c:pt idx="14">
                  <c:v>-210.99796435334889</c:v>
                </c:pt>
                <c:pt idx="15">
                  <c:v>-558.18838436443559</c:v>
                </c:pt>
                <c:pt idx="16">
                  <c:v>-784.05520111620262</c:v>
                </c:pt>
                <c:pt idx="17">
                  <c:v>-945.56649000682273</c:v>
                </c:pt>
                <c:pt idx="18">
                  <c:v>-1277.080249988981</c:v>
                </c:pt>
                <c:pt idx="19">
                  <c:v>-1332.3252139281094</c:v>
                </c:pt>
                <c:pt idx="20">
                  <c:v>-1374.6248003782007</c:v>
                </c:pt>
                <c:pt idx="21">
                  <c:v>-1340.6983766730086</c:v>
                </c:pt>
                <c:pt idx="22">
                  <c:v>-1417.6050232987593</c:v>
                </c:pt>
                <c:pt idx="23">
                  <c:v>-1388.3065246751826</c:v>
                </c:pt>
                <c:pt idx="24">
                  <c:v>-1478.5917279002924</c:v>
                </c:pt>
                <c:pt idx="25">
                  <c:v>-1506.643768500943</c:v>
                </c:pt>
                <c:pt idx="26">
                  <c:v>-1591.1670087728271</c:v>
                </c:pt>
                <c:pt idx="27">
                  <c:v>-1855.4645491315471</c:v>
                </c:pt>
                <c:pt idx="28">
                  <c:v>-2443.0281169693562</c:v>
                </c:pt>
                <c:pt idx="29">
                  <c:v>-2487.7265032162227</c:v>
                </c:pt>
                <c:pt idx="30">
                  <c:v>-2238.3748667882855</c:v>
                </c:pt>
                <c:pt idx="31">
                  <c:v>-2098.5863245544356</c:v>
                </c:pt>
                <c:pt idx="32">
                  <c:v>-2045.7819544844224</c:v>
                </c:pt>
              </c:numCache>
            </c:numRef>
          </c:val>
          <c:extLst>
            <c:ext xmlns:c16="http://schemas.microsoft.com/office/drawing/2014/chart" uri="{C3380CC4-5D6E-409C-BE32-E72D297353CC}">
              <c16:uniqueId val="{00000002-0123-4697-AF56-AB2422264D58}"/>
            </c:ext>
          </c:extLst>
        </c:ser>
        <c:dLbls>
          <c:showLegendKey val="0"/>
          <c:showVal val="0"/>
          <c:showCatName val="0"/>
          <c:showSerName val="0"/>
          <c:showPercent val="0"/>
          <c:showBubbleSize val="0"/>
        </c:dLbls>
        <c:axId val="1349813423"/>
        <c:axId val="1349824943"/>
      </c:areaChart>
      <c:lineChart>
        <c:grouping val="standard"/>
        <c:varyColors val="0"/>
        <c:ser>
          <c:idx val="0"/>
          <c:order val="0"/>
          <c:tx>
            <c:strRef>
              <c:f>'Figure 6.1'!$A$5:$K$5</c:f>
              <c:strCache>
                <c:ptCount val="11"/>
                <c:pt idx="10">
                  <c:v>Net costs and savings</c:v>
                </c:pt>
              </c:strCache>
            </c:strRef>
          </c:tx>
          <c:spPr>
            <a:ln w="25400" cap="rnd">
              <a:solidFill>
                <a:srgbClr val="7030A0"/>
              </a:solidFill>
              <a:prstDash val="dash"/>
              <a:round/>
            </a:ln>
            <a:effectLst/>
          </c:spPr>
          <c:marker>
            <c:symbol val="none"/>
          </c:marker>
          <c:cat>
            <c:numRef>
              <c:f>'Figure 6.1'!$L$4:$AR$4</c:f>
              <c:numCache>
                <c:formatCode>0</c:formatCode>
                <c:ptCount val="3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numCache>
            </c:numRef>
          </c:cat>
          <c:val>
            <c:numRef>
              <c:f>'Figure 6.1'!$L$5:$AR$5</c:f>
              <c:numCache>
                <c:formatCode>General</c:formatCode>
                <c:ptCount val="33"/>
                <c:pt idx="0">
                  <c:v>17.373571594936951</c:v>
                </c:pt>
                <c:pt idx="1">
                  <c:v>68.100692942921953</c:v>
                </c:pt>
                <c:pt idx="2">
                  <c:v>172.995689142392</c:v>
                </c:pt>
                <c:pt idx="3">
                  <c:v>271.30546462690586</c:v>
                </c:pt>
                <c:pt idx="4">
                  <c:v>423.97381140552045</c:v>
                </c:pt>
                <c:pt idx="5">
                  <c:v>735.26337567809117</c:v>
                </c:pt>
                <c:pt idx="6">
                  <c:v>857.71165124660479</c:v>
                </c:pt>
                <c:pt idx="7">
                  <c:v>929.20280194914903</c:v>
                </c:pt>
                <c:pt idx="8">
                  <c:v>1037.7363147964143</c:v>
                </c:pt>
                <c:pt idx="9">
                  <c:v>927.1755228405915</c:v>
                </c:pt>
                <c:pt idx="10">
                  <c:v>814.43620391118361</c:v>
                </c:pt>
                <c:pt idx="11">
                  <c:v>807.28102409413953</c:v>
                </c:pt>
                <c:pt idx="12">
                  <c:v>280.81717406619828</c:v>
                </c:pt>
                <c:pt idx="13">
                  <c:v>-8.0983096563907679</c:v>
                </c:pt>
                <c:pt idx="14">
                  <c:v>-210.99796435334889</c:v>
                </c:pt>
                <c:pt idx="15">
                  <c:v>-558.18838436443559</c:v>
                </c:pt>
                <c:pt idx="16">
                  <c:v>-784.05520111620262</c:v>
                </c:pt>
                <c:pt idx="17">
                  <c:v>-945.56649000682273</c:v>
                </c:pt>
                <c:pt idx="18">
                  <c:v>-1277.080249988981</c:v>
                </c:pt>
                <c:pt idx="19">
                  <c:v>-1332.3252139281094</c:v>
                </c:pt>
                <c:pt idx="20">
                  <c:v>-1374.6248003782007</c:v>
                </c:pt>
                <c:pt idx="21">
                  <c:v>-1340.6983766730086</c:v>
                </c:pt>
                <c:pt idx="22">
                  <c:v>-1417.6050232987593</c:v>
                </c:pt>
                <c:pt idx="23">
                  <c:v>-1388.3065246751826</c:v>
                </c:pt>
                <c:pt idx="24">
                  <c:v>-1478.5917279002924</c:v>
                </c:pt>
                <c:pt idx="25">
                  <c:v>-1506.643768500943</c:v>
                </c:pt>
                <c:pt idx="26">
                  <c:v>-1591.1670087728271</c:v>
                </c:pt>
                <c:pt idx="27">
                  <c:v>-1855.4645491315471</c:v>
                </c:pt>
                <c:pt idx="28">
                  <c:v>-2443.0281169693562</c:v>
                </c:pt>
                <c:pt idx="29">
                  <c:v>-2487.7265032162227</c:v>
                </c:pt>
                <c:pt idx="30">
                  <c:v>-2238.3748667882855</c:v>
                </c:pt>
                <c:pt idx="31">
                  <c:v>-2098.5863245544356</c:v>
                </c:pt>
                <c:pt idx="32">
                  <c:v>-2045.7819544844224</c:v>
                </c:pt>
              </c:numCache>
            </c:numRef>
          </c:val>
          <c:smooth val="0"/>
          <c:extLst>
            <c:ext xmlns:c16="http://schemas.microsoft.com/office/drawing/2014/chart" uri="{C3380CC4-5D6E-409C-BE32-E72D297353CC}">
              <c16:uniqueId val="{00000000-0123-4697-AF56-AB2422264D58}"/>
            </c:ext>
          </c:extLst>
        </c:ser>
        <c:dLbls>
          <c:showLegendKey val="0"/>
          <c:showVal val="0"/>
          <c:showCatName val="0"/>
          <c:showSerName val="0"/>
          <c:showPercent val="0"/>
          <c:showBubbleSize val="0"/>
        </c:dLbls>
        <c:marker val="1"/>
        <c:smooth val="0"/>
        <c:axId val="1349813423"/>
        <c:axId val="1349824943"/>
      </c:lineChart>
      <c:dateAx>
        <c:axId val="1349813423"/>
        <c:scaling>
          <c:orientation val="minMax"/>
        </c:scaling>
        <c:delete val="0"/>
        <c:axPos val="b"/>
        <c:numFmt formatCode="0" sourceLinked="1"/>
        <c:majorTickMark val="none"/>
        <c:minorTickMark val="none"/>
        <c:tickLblPos val="low"/>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3A5D"/>
                </a:solidFill>
                <a:latin typeface="+mn-lt"/>
                <a:ea typeface="+mn-ea"/>
                <a:cs typeface="+mn-cs"/>
              </a:defRPr>
            </a:pPr>
            <a:endParaRPr lang="en-US"/>
          </a:p>
        </c:txPr>
        <c:crossAx val="1349824943"/>
        <c:crossesAt val="0"/>
        <c:auto val="0"/>
        <c:lblOffset val="100"/>
        <c:baseTimeUnit val="days"/>
        <c:majorUnit val="1"/>
        <c:majorTimeUnit val="days"/>
      </c:dateAx>
      <c:valAx>
        <c:axId val="1349824943"/>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r>
                  <a:rPr lang="en-US" sz="900" b="1">
                    <a:solidFill>
                      <a:srgbClr val="003A5D"/>
                    </a:solidFill>
                  </a:rPr>
                  <a:t>$ million</a:t>
                </a:r>
              </a:p>
            </c:rich>
          </c:tx>
          <c:layout>
            <c:manualLayout>
              <c:xMode val="edge"/>
              <c:yMode val="edge"/>
              <c:x val="7.8277886497064575E-3"/>
              <c:y val="0.35861463099798535"/>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349813423"/>
        <c:crosses val="autoZero"/>
        <c:crossBetween val="between"/>
      </c:valAx>
      <c:spPr>
        <a:noFill/>
        <a:ln>
          <a:noFill/>
        </a:ln>
        <a:effectLst/>
      </c:spPr>
    </c:plotArea>
    <c:legend>
      <c:legendPos val="b"/>
      <c:layout>
        <c:manualLayout>
          <c:xMode val="edge"/>
          <c:yMode val="edge"/>
          <c:x val="3.140165627943084E-2"/>
          <c:y val="0.91079902292762838"/>
          <c:w val="0.93268222757960473"/>
          <c:h val="6.209500000000001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'Figure 6.2'!$M$5</c:f>
              <c:strCache>
                <c:ptCount val="1"/>
                <c:pt idx="0">
                  <c:v>TRS Dairy revenue</c:v>
                </c:pt>
              </c:strCache>
            </c:strRef>
          </c:tx>
          <c:spPr>
            <a:ln w="25400" cap="rnd">
              <a:solidFill>
                <a:srgbClr val="002060"/>
              </a:solidFill>
              <a:prstDash val="dash"/>
              <a:round/>
            </a:ln>
            <a:effectLst/>
          </c:spPr>
          <c:marker>
            <c:symbol val="none"/>
          </c:marker>
          <c:cat>
            <c:numRef>
              <c:f>'Figure 6.2'!$N$4:$AP$4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6.2'!$N$5:$AP$5</c:f>
              <c:numCache>
                <c:formatCode>0%</c:formatCode>
                <c:ptCount val="29"/>
                <c:pt idx="0">
                  <c:v>0</c:v>
                </c:pt>
                <c:pt idx="1">
                  <c:v>-3.9659742277166309E-3</c:v>
                </c:pt>
                <c:pt idx="2">
                  <c:v>9.5305476975167964E-3</c:v>
                </c:pt>
                <c:pt idx="3">
                  <c:v>1.2094679580006141E-2</c:v>
                </c:pt>
                <c:pt idx="4">
                  <c:v>1.6072085883561415E-2</c:v>
                </c:pt>
                <c:pt idx="5">
                  <c:v>2.2403017566871675E-2</c:v>
                </c:pt>
                <c:pt idx="6">
                  <c:v>2.8753218209610215E-2</c:v>
                </c:pt>
                <c:pt idx="7">
                  <c:v>3.5122687811777034E-2</c:v>
                </c:pt>
                <c:pt idx="8">
                  <c:v>4.1363582412023592E-2</c:v>
                </c:pt>
                <c:pt idx="9">
                  <c:v>4.6881792055853029E-2</c:v>
                </c:pt>
                <c:pt idx="10">
                  <c:v>5.291000073285293E-2</c:v>
                </c:pt>
                <c:pt idx="11">
                  <c:v>5.8110972811634146E-2</c:v>
                </c:pt>
                <c:pt idx="12">
                  <c:v>6.3125495653706537E-2</c:v>
                </c:pt>
                <c:pt idx="13">
                  <c:v>7.2196252309710621E-2</c:v>
                </c:pt>
                <c:pt idx="14">
                  <c:v>8.1399943263972124E-2</c:v>
                </c:pt>
                <c:pt idx="15">
                  <c:v>9.008484471854554E-2</c:v>
                </c:pt>
                <c:pt idx="16">
                  <c:v>9.9303440818560781E-2</c:v>
                </c:pt>
                <c:pt idx="17">
                  <c:v>0.10789921655977452</c:v>
                </c:pt>
                <c:pt idx="18">
                  <c:v>0.11642351035982572</c:v>
                </c:pt>
                <c:pt idx="19">
                  <c:v>0.1246219736804902</c:v>
                </c:pt>
                <c:pt idx="20">
                  <c:v>0.13284777809223441</c:v>
                </c:pt>
                <c:pt idx="21">
                  <c:v>0.14104994973087637</c:v>
                </c:pt>
                <c:pt idx="22">
                  <c:v>0.14933030612911033</c:v>
                </c:pt>
                <c:pt idx="23">
                  <c:v>0.15722812957421278</c:v>
                </c:pt>
                <c:pt idx="24">
                  <c:v>0.16499711762605304</c:v>
                </c:pt>
                <c:pt idx="25">
                  <c:v>0.17309955034541297</c:v>
                </c:pt>
                <c:pt idx="26">
                  <c:v>0.18117639735659435</c:v>
                </c:pt>
                <c:pt idx="27">
                  <c:v>0.18933077814900789</c:v>
                </c:pt>
                <c:pt idx="28">
                  <c:v>0.19709611620469963</c:v>
                </c:pt>
              </c:numCache>
            </c:numRef>
          </c:val>
          <c:smooth val="0"/>
          <c:extLst>
            <c:ext xmlns:c16="http://schemas.microsoft.com/office/drawing/2014/chart" uri="{C3380CC4-5D6E-409C-BE32-E72D297353CC}">
              <c16:uniqueId val="{00000000-FD7C-402A-B8BE-A277642F34A5}"/>
            </c:ext>
          </c:extLst>
        </c:ser>
        <c:ser>
          <c:idx val="1"/>
          <c:order val="1"/>
          <c:tx>
            <c:strRef>
              <c:f>'Figure 6.2'!$M$6</c:f>
              <c:strCache>
                <c:ptCount val="1"/>
                <c:pt idx="0">
                  <c:v>TRS Sheep and beef revenue</c:v>
                </c:pt>
              </c:strCache>
            </c:strRef>
          </c:tx>
          <c:spPr>
            <a:ln w="25400" cap="rnd">
              <a:solidFill>
                <a:srgbClr val="9E76B4"/>
              </a:solidFill>
              <a:prstDash val="dash"/>
              <a:round/>
            </a:ln>
            <a:effectLst/>
          </c:spPr>
          <c:marker>
            <c:symbol val="none"/>
          </c:marker>
          <c:cat>
            <c:numRef>
              <c:f>'Figure 6.2'!$N$4:$AP$4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6.2'!$N$6:$AP$6</c:f>
              <c:numCache>
                <c:formatCode>0%</c:formatCode>
                <c:ptCount val="29"/>
                <c:pt idx="0">
                  <c:v>0</c:v>
                </c:pt>
                <c:pt idx="1">
                  <c:v>7.8651685393260045E-3</c:v>
                </c:pt>
                <c:pt idx="2">
                  <c:v>-5.8426966292134563E-2</c:v>
                </c:pt>
                <c:pt idx="3">
                  <c:v>-8.0898876404494377E-2</c:v>
                </c:pt>
                <c:pt idx="4">
                  <c:v>-9.999999999999995E-2</c:v>
                </c:pt>
                <c:pt idx="5">
                  <c:v>-0.11011235955056149</c:v>
                </c:pt>
                <c:pt idx="6">
                  <c:v>-0.11685393258426947</c:v>
                </c:pt>
                <c:pt idx="7">
                  <c:v>-0.12247191011235942</c:v>
                </c:pt>
                <c:pt idx="8">
                  <c:v>-0.12808988764044921</c:v>
                </c:pt>
                <c:pt idx="9">
                  <c:v>-0.13258426966292114</c:v>
                </c:pt>
                <c:pt idx="10">
                  <c:v>-0.1370786516853934</c:v>
                </c:pt>
                <c:pt idx="11">
                  <c:v>-0.14157303370786534</c:v>
                </c:pt>
                <c:pt idx="12">
                  <c:v>-0.14382022471910105</c:v>
                </c:pt>
                <c:pt idx="13">
                  <c:v>-0.1460674157303371</c:v>
                </c:pt>
                <c:pt idx="14">
                  <c:v>-0.14606741573033744</c:v>
                </c:pt>
                <c:pt idx="15">
                  <c:v>-0.14831460674157315</c:v>
                </c:pt>
                <c:pt idx="16">
                  <c:v>-0.14943820224719082</c:v>
                </c:pt>
                <c:pt idx="17">
                  <c:v>-0.15168539325842723</c:v>
                </c:pt>
                <c:pt idx="18">
                  <c:v>-0.15280898876404508</c:v>
                </c:pt>
                <c:pt idx="19">
                  <c:v>-0.15505617977528094</c:v>
                </c:pt>
                <c:pt idx="20">
                  <c:v>-0.15505617977528077</c:v>
                </c:pt>
                <c:pt idx="21">
                  <c:v>-0.15730337078651682</c:v>
                </c:pt>
                <c:pt idx="22">
                  <c:v>-0.1595505617977527</c:v>
                </c:pt>
                <c:pt idx="23">
                  <c:v>-0.16067415730337073</c:v>
                </c:pt>
                <c:pt idx="24">
                  <c:v>-0.16179775280898842</c:v>
                </c:pt>
                <c:pt idx="25">
                  <c:v>-0.16404494382022447</c:v>
                </c:pt>
                <c:pt idx="26">
                  <c:v>-0.16629213483146035</c:v>
                </c:pt>
                <c:pt idx="27">
                  <c:v>-0.16741573033707802</c:v>
                </c:pt>
                <c:pt idx="28">
                  <c:v>-0.16966292134831426</c:v>
                </c:pt>
              </c:numCache>
            </c:numRef>
          </c:val>
          <c:smooth val="0"/>
          <c:extLst>
            <c:ext xmlns:c16="http://schemas.microsoft.com/office/drawing/2014/chart" uri="{C3380CC4-5D6E-409C-BE32-E72D297353CC}">
              <c16:uniqueId val="{00000001-FD7C-402A-B8BE-A277642F34A5}"/>
            </c:ext>
          </c:extLst>
        </c:ser>
        <c:ser>
          <c:idx val="2"/>
          <c:order val="2"/>
          <c:tx>
            <c:strRef>
              <c:f>'Figure 6.2'!$M$7</c:f>
              <c:strCache>
                <c:ptCount val="1"/>
                <c:pt idx="0">
                  <c:v>TRS Horticulture revenue</c:v>
                </c:pt>
              </c:strCache>
            </c:strRef>
          </c:tx>
          <c:spPr>
            <a:ln w="25400" cap="rnd">
              <a:solidFill>
                <a:srgbClr val="EF4D7F"/>
              </a:solidFill>
              <a:prstDash val="dash"/>
              <a:round/>
            </a:ln>
            <a:effectLst/>
          </c:spPr>
          <c:marker>
            <c:symbol val="none"/>
          </c:marker>
          <c:cat>
            <c:numRef>
              <c:f>'Figure 6.2'!$N$4:$AP$4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6.2'!$N$7:$AP$7</c:f>
              <c:numCache>
                <c:formatCode>0%</c:formatCode>
                <c:ptCount val="29"/>
                <c:pt idx="0">
                  <c:v>0</c:v>
                </c:pt>
                <c:pt idx="1">
                  <c:v>8.8495575221241452E-3</c:v>
                </c:pt>
                <c:pt idx="2">
                  <c:v>1.7699115044247954E-2</c:v>
                </c:pt>
                <c:pt idx="3">
                  <c:v>2.6548672566371764E-2</c:v>
                </c:pt>
                <c:pt idx="4">
                  <c:v>2.6548672566371764E-2</c:v>
                </c:pt>
                <c:pt idx="5">
                  <c:v>3.5398230088495741E-2</c:v>
                </c:pt>
                <c:pt idx="6">
                  <c:v>4.4247787610619718E-2</c:v>
                </c:pt>
                <c:pt idx="7">
                  <c:v>5.3097345132743529E-2</c:v>
                </c:pt>
                <c:pt idx="8">
                  <c:v>6.1946902654867332E-2</c:v>
                </c:pt>
                <c:pt idx="9">
                  <c:v>7.0796460176991316E-2</c:v>
                </c:pt>
                <c:pt idx="10">
                  <c:v>7.0796460176991316E-2</c:v>
                </c:pt>
                <c:pt idx="11">
                  <c:v>8.8495575221238937E-2</c:v>
                </c:pt>
                <c:pt idx="12">
                  <c:v>8.8495575221238937E-2</c:v>
                </c:pt>
                <c:pt idx="13">
                  <c:v>9.7345132743362914E-2</c:v>
                </c:pt>
                <c:pt idx="14">
                  <c:v>0.10619469026548671</c:v>
                </c:pt>
                <c:pt idx="15">
                  <c:v>0.10619469026548671</c:v>
                </c:pt>
                <c:pt idx="16">
                  <c:v>0.11504424778761052</c:v>
                </c:pt>
                <c:pt idx="17">
                  <c:v>0.1238938053097345</c:v>
                </c:pt>
                <c:pt idx="18">
                  <c:v>0.13274336283185881</c:v>
                </c:pt>
                <c:pt idx="19">
                  <c:v>0.14159292035398247</c:v>
                </c:pt>
                <c:pt idx="20">
                  <c:v>0.14159292035398247</c:v>
                </c:pt>
                <c:pt idx="21">
                  <c:v>0.15044247787610643</c:v>
                </c:pt>
                <c:pt idx="22">
                  <c:v>0.15929203539823042</c:v>
                </c:pt>
                <c:pt idx="23">
                  <c:v>0.15929203539823042</c:v>
                </c:pt>
                <c:pt idx="24">
                  <c:v>0.16814159292035422</c:v>
                </c:pt>
                <c:pt idx="25">
                  <c:v>0.17699115044247821</c:v>
                </c:pt>
                <c:pt idx="26">
                  <c:v>0.18584070796460184</c:v>
                </c:pt>
                <c:pt idx="27">
                  <c:v>0.18584070796460184</c:v>
                </c:pt>
                <c:pt idx="28">
                  <c:v>0.19469026548672599</c:v>
                </c:pt>
              </c:numCache>
            </c:numRef>
          </c:val>
          <c:smooth val="0"/>
          <c:extLst>
            <c:ext xmlns:c16="http://schemas.microsoft.com/office/drawing/2014/chart" uri="{C3380CC4-5D6E-409C-BE32-E72D297353CC}">
              <c16:uniqueId val="{00000002-FD7C-402A-B8BE-A277642F34A5}"/>
            </c:ext>
          </c:extLst>
        </c:ser>
        <c:ser>
          <c:idx val="4"/>
          <c:order val="3"/>
          <c:tx>
            <c:strRef>
              <c:f>'Figure 6.2'!$M$8</c:f>
              <c:strCache>
                <c:ptCount val="1"/>
                <c:pt idx="0">
                  <c:v>EB4 Dairy revenue</c:v>
                </c:pt>
              </c:strCache>
            </c:strRef>
          </c:tx>
          <c:spPr>
            <a:ln w="28575" cap="rnd">
              <a:solidFill>
                <a:srgbClr val="002060"/>
              </a:solidFill>
              <a:round/>
            </a:ln>
            <a:effectLst/>
          </c:spPr>
          <c:marker>
            <c:symbol val="none"/>
          </c:marker>
          <c:cat>
            <c:numRef>
              <c:f>'Figure 6.2'!$N$4:$AP$4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6.2'!$N$8:$AP$8</c:f>
              <c:numCache>
                <c:formatCode>0%</c:formatCode>
                <c:ptCount val="29"/>
                <c:pt idx="0">
                  <c:v>0</c:v>
                </c:pt>
                <c:pt idx="1">
                  <c:v>-8.9191149659878987E-4</c:v>
                </c:pt>
                <c:pt idx="2">
                  <c:v>1.9029698816371555E-2</c:v>
                </c:pt>
                <c:pt idx="3">
                  <c:v>2.2670553163301507E-2</c:v>
                </c:pt>
                <c:pt idx="4">
                  <c:v>2.6764686186622966E-2</c:v>
                </c:pt>
                <c:pt idx="5">
                  <c:v>3.1804561835630962E-2</c:v>
                </c:pt>
                <c:pt idx="6">
                  <c:v>3.6442435299424585E-2</c:v>
                </c:pt>
                <c:pt idx="7">
                  <c:v>4.1088219286988539E-2</c:v>
                </c:pt>
                <c:pt idx="8">
                  <c:v>4.5171273298606471E-2</c:v>
                </c:pt>
                <c:pt idx="9">
                  <c:v>4.4647838573839707E-2</c:v>
                </c:pt>
                <c:pt idx="10">
                  <c:v>4.3351397452550247E-2</c:v>
                </c:pt>
                <c:pt idx="11">
                  <c:v>4.3077990810062985E-2</c:v>
                </c:pt>
                <c:pt idx="12">
                  <c:v>4.1154668496543541E-2</c:v>
                </c:pt>
                <c:pt idx="13">
                  <c:v>4.2065273365606143E-2</c:v>
                </c:pt>
                <c:pt idx="14">
                  <c:v>4.28095927423272E-2</c:v>
                </c:pt>
                <c:pt idx="15">
                  <c:v>4.278600773705972E-2</c:v>
                </c:pt>
                <c:pt idx="16">
                  <c:v>4.3170461143031233E-2</c:v>
                </c:pt>
                <c:pt idx="17">
                  <c:v>4.3318618309367507E-2</c:v>
                </c:pt>
                <c:pt idx="18">
                  <c:v>4.3331076491587156E-2</c:v>
                </c:pt>
                <c:pt idx="19">
                  <c:v>4.2190620849082497E-2</c:v>
                </c:pt>
                <c:pt idx="20">
                  <c:v>3.9962814139400386E-2</c:v>
                </c:pt>
                <c:pt idx="21">
                  <c:v>3.8489288098749137E-2</c:v>
                </c:pt>
                <c:pt idx="22">
                  <c:v>3.6811320116452217E-2</c:v>
                </c:pt>
                <c:pt idx="23">
                  <c:v>3.4331185016857786E-2</c:v>
                </c:pt>
                <c:pt idx="24">
                  <c:v>3.2303454217537296E-2</c:v>
                </c:pt>
                <c:pt idx="25">
                  <c:v>3.0303671999336403E-2</c:v>
                </c:pt>
                <c:pt idx="26">
                  <c:v>2.822884496106659E-2</c:v>
                </c:pt>
                <c:pt idx="27">
                  <c:v>2.5339524200245545E-2</c:v>
                </c:pt>
                <c:pt idx="28">
                  <c:v>2.2897414758400882E-2</c:v>
                </c:pt>
              </c:numCache>
            </c:numRef>
          </c:val>
          <c:smooth val="0"/>
          <c:extLst>
            <c:ext xmlns:c16="http://schemas.microsoft.com/office/drawing/2014/chart" uri="{C3380CC4-5D6E-409C-BE32-E72D297353CC}">
              <c16:uniqueId val="{00000003-FD7C-402A-B8BE-A277642F34A5}"/>
            </c:ext>
          </c:extLst>
        </c:ser>
        <c:ser>
          <c:idx val="5"/>
          <c:order val="4"/>
          <c:tx>
            <c:strRef>
              <c:f>'Figure 6.2'!$M$9</c:f>
              <c:strCache>
                <c:ptCount val="1"/>
                <c:pt idx="0">
                  <c:v>EB4 Sheep and beef revenue</c:v>
                </c:pt>
              </c:strCache>
            </c:strRef>
          </c:tx>
          <c:spPr>
            <a:ln w="25400" cap="rnd">
              <a:solidFill>
                <a:srgbClr val="9E76B4"/>
              </a:solidFill>
              <a:round/>
            </a:ln>
            <a:effectLst/>
          </c:spPr>
          <c:marker>
            <c:symbol val="none"/>
          </c:marker>
          <c:cat>
            <c:numRef>
              <c:f>'Figure 6.2'!$N$4:$AP$4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6.2'!$N$9:$AP$9</c:f>
              <c:numCache>
                <c:formatCode>0%</c:formatCode>
                <c:ptCount val="29"/>
                <c:pt idx="0">
                  <c:v>0</c:v>
                </c:pt>
                <c:pt idx="1">
                  <c:v>2.1631087838945229E-2</c:v>
                </c:pt>
                <c:pt idx="2">
                  <c:v>-3.7075565888074126E-2</c:v>
                </c:pt>
                <c:pt idx="3">
                  <c:v>-5.9031605939489286E-2</c:v>
                </c:pt>
                <c:pt idx="4">
                  <c:v>-6.982748416305129E-2</c:v>
                </c:pt>
                <c:pt idx="5">
                  <c:v>-8.0388377231591479E-2</c:v>
                </c:pt>
                <c:pt idx="6">
                  <c:v>-9.0079258211313074E-2</c:v>
                </c:pt>
                <c:pt idx="7">
                  <c:v>-9.9100472356938682E-2</c:v>
                </c:pt>
                <c:pt idx="8">
                  <c:v>-0.10799658483325829</c:v>
                </c:pt>
                <c:pt idx="9">
                  <c:v>-0.11312965728697014</c:v>
                </c:pt>
                <c:pt idx="10">
                  <c:v>-0.11916297637071614</c:v>
                </c:pt>
                <c:pt idx="11">
                  <c:v>-0.12537607472015472</c:v>
                </c:pt>
                <c:pt idx="12">
                  <c:v>-0.13030073891854571</c:v>
                </c:pt>
                <c:pt idx="13">
                  <c:v>-0.13437178701337321</c:v>
                </c:pt>
                <c:pt idx="14">
                  <c:v>-0.13550287676103581</c:v>
                </c:pt>
                <c:pt idx="15">
                  <c:v>-0.13868104963889719</c:v>
                </c:pt>
                <c:pt idx="16">
                  <c:v>-0.14133688374363249</c:v>
                </c:pt>
                <c:pt idx="17">
                  <c:v>-0.14445914403557233</c:v>
                </c:pt>
                <c:pt idx="18">
                  <c:v>-0.14685449171801937</c:v>
                </c:pt>
                <c:pt idx="19">
                  <c:v>-0.15007626323941189</c:v>
                </c:pt>
                <c:pt idx="20">
                  <c:v>-0.15144851533647427</c:v>
                </c:pt>
                <c:pt idx="21">
                  <c:v>-0.15440588037796979</c:v>
                </c:pt>
                <c:pt idx="22">
                  <c:v>-0.15777398312294666</c:v>
                </c:pt>
                <c:pt idx="23">
                  <c:v>-0.1595561041771468</c:v>
                </c:pt>
                <c:pt idx="24">
                  <c:v>-0.16175536502083768</c:v>
                </c:pt>
                <c:pt idx="25">
                  <c:v>-0.1644011097168282</c:v>
                </c:pt>
                <c:pt idx="26">
                  <c:v>-0.16702868631739501</c:v>
                </c:pt>
                <c:pt idx="27">
                  <c:v>-0.16741038260087496</c:v>
                </c:pt>
                <c:pt idx="28">
                  <c:v>-0.17065252269254627</c:v>
                </c:pt>
              </c:numCache>
            </c:numRef>
          </c:val>
          <c:smooth val="0"/>
          <c:extLst>
            <c:ext xmlns:c16="http://schemas.microsoft.com/office/drawing/2014/chart" uri="{C3380CC4-5D6E-409C-BE32-E72D297353CC}">
              <c16:uniqueId val="{00000004-FD7C-402A-B8BE-A277642F34A5}"/>
            </c:ext>
          </c:extLst>
        </c:ser>
        <c:ser>
          <c:idx val="6"/>
          <c:order val="5"/>
          <c:tx>
            <c:strRef>
              <c:f>'Figure 6.2'!$M$10</c:f>
              <c:strCache>
                <c:ptCount val="1"/>
                <c:pt idx="0">
                  <c:v>EB4 Horticulture revenue</c:v>
                </c:pt>
              </c:strCache>
            </c:strRef>
          </c:tx>
          <c:spPr>
            <a:ln w="25400" cap="rnd">
              <a:solidFill>
                <a:srgbClr val="EF4D7F"/>
              </a:solidFill>
              <a:round/>
            </a:ln>
            <a:effectLst/>
          </c:spPr>
          <c:marker>
            <c:symbol val="none"/>
          </c:marker>
          <c:cat>
            <c:numRef>
              <c:f>'Figure 6.2'!$N$4:$AP$4</c:f>
              <c:numCache>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Cache>
            </c:numRef>
          </c:cat>
          <c:val>
            <c:numRef>
              <c:f>'Figure 6.2'!$N$10:$AP$10</c:f>
              <c:numCache>
                <c:formatCode>0%</c:formatCode>
                <c:ptCount val="29"/>
                <c:pt idx="0">
                  <c:v>0</c:v>
                </c:pt>
                <c:pt idx="1">
                  <c:v>8.8495575221241452E-3</c:v>
                </c:pt>
                <c:pt idx="2">
                  <c:v>1.7699115044247954E-2</c:v>
                </c:pt>
                <c:pt idx="3">
                  <c:v>3.5398230088495741E-2</c:v>
                </c:pt>
                <c:pt idx="4">
                  <c:v>5.3097345132743529E-2</c:v>
                </c:pt>
                <c:pt idx="5">
                  <c:v>7.0796460176991316E-2</c:v>
                </c:pt>
                <c:pt idx="6">
                  <c:v>8.8495575221238937E-2</c:v>
                </c:pt>
                <c:pt idx="7">
                  <c:v>0.10619469026548671</c:v>
                </c:pt>
                <c:pt idx="8">
                  <c:v>0.1238938053097345</c:v>
                </c:pt>
                <c:pt idx="9">
                  <c:v>0.14159292035398247</c:v>
                </c:pt>
                <c:pt idx="10">
                  <c:v>0.15929203539823042</c:v>
                </c:pt>
                <c:pt idx="11">
                  <c:v>0.17699115044247821</c:v>
                </c:pt>
                <c:pt idx="12">
                  <c:v>0.19469026548672599</c:v>
                </c:pt>
                <c:pt idx="13">
                  <c:v>0.21238938053097361</c:v>
                </c:pt>
                <c:pt idx="14">
                  <c:v>0.23008849557522137</c:v>
                </c:pt>
                <c:pt idx="15">
                  <c:v>0.24778761061946916</c:v>
                </c:pt>
                <c:pt idx="16">
                  <c:v>0.26548672566371678</c:v>
                </c:pt>
                <c:pt idx="17">
                  <c:v>0.28318584070796476</c:v>
                </c:pt>
                <c:pt idx="18">
                  <c:v>0.30088495575221252</c:v>
                </c:pt>
                <c:pt idx="19">
                  <c:v>0.31858407079646034</c:v>
                </c:pt>
                <c:pt idx="20">
                  <c:v>0.3362831858407081</c:v>
                </c:pt>
                <c:pt idx="21">
                  <c:v>0.35398230088495608</c:v>
                </c:pt>
                <c:pt idx="22">
                  <c:v>0.37168141592920384</c:v>
                </c:pt>
                <c:pt idx="23">
                  <c:v>0.38938053097345149</c:v>
                </c:pt>
                <c:pt idx="24">
                  <c:v>0.40707964601769925</c:v>
                </c:pt>
                <c:pt idx="25">
                  <c:v>0.42477876106194701</c:v>
                </c:pt>
                <c:pt idx="26">
                  <c:v>0.44247787610619499</c:v>
                </c:pt>
                <c:pt idx="27">
                  <c:v>0.46017699115044297</c:v>
                </c:pt>
                <c:pt idx="28">
                  <c:v>0.4778761061946904</c:v>
                </c:pt>
              </c:numCache>
            </c:numRef>
          </c:val>
          <c:smooth val="0"/>
          <c:extLst>
            <c:ext xmlns:c16="http://schemas.microsoft.com/office/drawing/2014/chart" uri="{C3380CC4-5D6E-409C-BE32-E72D297353CC}">
              <c16:uniqueId val="{00000005-FD7C-402A-B8BE-A277642F34A5}"/>
            </c:ext>
          </c:extLst>
        </c:ser>
        <c:dLbls>
          <c:showLegendKey val="0"/>
          <c:showVal val="0"/>
          <c:showCatName val="0"/>
          <c:showSerName val="0"/>
          <c:showPercent val="0"/>
          <c:showBubbleSize val="0"/>
        </c:dLbls>
        <c:smooth val="0"/>
        <c:axId val="1836341215"/>
        <c:axId val="1836341695"/>
        <c:extLst/>
      </c:lineChart>
      <c:catAx>
        <c:axId val="1836341215"/>
        <c:scaling>
          <c:orientation val="minMax"/>
        </c:scaling>
        <c:delete val="0"/>
        <c:axPos val="b"/>
        <c:numFmt formatCode="General" sourceLinked="1"/>
        <c:majorTickMark val="none"/>
        <c:minorTickMark val="none"/>
        <c:tickLblPos val="low"/>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836341695"/>
        <c:crosses val="autoZero"/>
        <c:auto val="1"/>
        <c:lblAlgn val="ctr"/>
        <c:lblOffset val="100"/>
        <c:noMultiLvlLbl val="0"/>
      </c:catAx>
      <c:valAx>
        <c:axId val="1836341695"/>
        <c:scaling>
          <c:orientation val="minMax"/>
          <c:max val="0.5"/>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0" i="0" u="none" strike="noStrike" kern="1200" baseline="0">
                    <a:solidFill>
                      <a:srgbClr val="002060"/>
                    </a:solidFill>
                    <a:latin typeface="+mn-lt"/>
                    <a:ea typeface="+mn-ea"/>
                    <a:cs typeface="+mn-cs"/>
                  </a:defRPr>
                </a:pPr>
                <a:r>
                  <a:rPr lang="en-NZ" b="1"/>
                  <a:t>% change relative to 2022 values</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83634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2060"/>
          </a:solidFill>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8986928104574"/>
          <c:y val="3.8805555555555558E-2"/>
          <c:w val="0.8679998366013072"/>
          <c:h val="0.70565868660356845"/>
        </c:manualLayout>
      </c:layout>
      <c:barChart>
        <c:barDir val="col"/>
        <c:grouping val="stacked"/>
        <c:varyColors val="0"/>
        <c:ser>
          <c:idx val="0"/>
          <c:order val="0"/>
          <c:tx>
            <c:strRef>
              <c:f>'Figure 6.4'!$L$11</c:f>
              <c:strCache>
                <c:ptCount val="1"/>
                <c:pt idx="0">
                  <c:v>Heating fuel supply cost</c:v>
                </c:pt>
              </c:strCache>
            </c:strRef>
          </c:tx>
          <c:spPr>
            <a:solidFill>
              <a:srgbClr val="00ACD3"/>
            </a:solidFill>
            <a:ln>
              <a:noFill/>
            </a:ln>
            <a:effectLst/>
          </c:spPr>
          <c:invertIfNegative val="0"/>
          <c:cat>
            <c:multiLvlStrRef>
              <c:f>'Figure 6.4'!$M$7:$W$9</c:f>
              <c:multiLvlStrCache>
                <c:ptCount val="11"/>
                <c:lvl>
                  <c:pt idx="0">
                    <c:v>Gas</c:v>
                  </c:pt>
                  <c:pt idx="1">
                    <c:v>Electric</c:v>
                  </c:pt>
                  <c:pt idx="2">
                    <c:v>  </c:v>
                  </c:pt>
                  <c:pt idx="3">
                    <c:v>Gas</c:v>
                  </c:pt>
                  <c:pt idx="4">
                    <c:v>Electric</c:v>
                  </c:pt>
                  <c:pt idx="5">
                    <c:v>  </c:v>
                  </c:pt>
                  <c:pt idx="6">
                    <c:v>Gas</c:v>
                  </c:pt>
                  <c:pt idx="7">
                    <c:v>Electric</c:v>
                  </c:pt>
                  <c:pt idx="8">
                    <c:v>  </c:v>
                  </c:pt>
                  <c:pt idx="9">
                    <c:v>Gas</c:v>
                  </c:pt>
                  <c:pt idx="10">
                    <c:v>Electric</c:v>
                  </c:pt>
                </c:lvl>
                <c:lvl>
                  <c:pt idx="0">
                    <c:v>Today</c:v>
                  </c:pt>
                  <c:pt idx="2">
                    <c:v>  </c:v>
                  </c:pt>
                  <c:pt idx="3">
                    <c:v>2035</c:v>
                  </c:pt>
                  <c:pt idx="5">
                    <c:v>  </c:v>
                  </c:pt>
                  <c:pt idx="6">
                    <c:v>Today</c:v>
                  </c:pt>
                  <c:pt idx="8">
                    <c:v>  </c:v>
                  </c:pt>
                  <c:pt idx="9">
                    <c:v>2035</c:v>
                  </c:pt>
                </c:lvl>
                <c:lvl>
                  <c:pt idx="0">
                    <c:v>New home</c:v>
                  </c:pt>
                  <c:pt idx="5">
                    <c:v>  </c:v>
                  </c:pt>
                  <c:pt idx="6">
                    <c:v>Existing gas home</c:v>
                  </c:pt>
                </c:lvl>
              </c:multiLvlStrCache>
            </c:multiLvlStrRef>
          </c:cat>
          <c:val>
            <c:numRef>
              <c:f>'Figure 6.4'!$M$11:$W$11</c:f>
              <c:numCache>
                <c:formatCode>#,##0_ ;\-#,##0\ </c:formatCode>
                <c:ptCount val="11"/>
                <c:pt idx="0">
                  <c:v>1580.23721256455</c:v>
                </c:pt>
                <c:pt idx="1">
                  <c:v>1227.0139720811717</c:v>
                </c:pt>
                <c:pt idx="3">
                  <c:v>2280.717862565456</c:v>
                </c:pt>
                <c:pt idx="4">
                  <c:v>1014.3495069597485</c:v>
                </c:pt>
                <c:pt idx="6">
                  <c:v>1580.23721256455</c:v>
                </c:pt>
                <c:pt idx="7">
                  <c:v>1227.0139720811717</c:v>
                </c:pt>
                <c:pt idx="9">
                  <c:v>2280.717862565456</c:v>
                </c:pt>
                <c:pt idx="10">
                  <c:v>1014.3495069597485</c:v>
                </c:pt>
              </c:numCache>
            </c:numRef>
          </c:val>
          <c:extLst>
            <c:ext xmlns:c16="http://schemas.microsoft.com/office/drawing/2014/chart" uri="{C3380CC4-5D6E-409C-BE32-E72D297353CC}">
              <c16:uniqueId val="{00000000-B6C8-4D81-A511-CF434C6D4E77}"/>
            </c:ext>
          </c:extLst>
        </c:ser>
        <c:ser>
          <c:idx val="1"/>
          <c:order val="1"/>
          <c:tx>
            <c:strRef>
              <c:f>'Figure 6.4'!$L$12</c:f>
              <c:strCache>
                <c:ptCount val="1"/>
                <c:pt idx="0">
                  <c:v>Emissions cost</c:v>
                </c:pt>
              </c:strCache>
            </c:strRef>
          </c:tx>
          <c:spPr>
            <a:solidFill>
              <a:srgbClr val="003A5D"/>
            </a:solidFill>
            <a:ln>
              <a:noFill/>
            </a:ln>
            <a:effectLst/>
          </c:spPr>
          <c:invertIfNegative val="0"/>
          <c:cat>
            <c:multiLvlStrRef>
              <c:f>'Figure 6.4'!$M$7:$W$9</c:f>
              <c:multiLvlStrCache>
                <c:ptCount val="11"/>
                <c:lvl>
                  <c:pt idx="0">
                    <c:v>Gas</c:v>
                  </c:pt>
                  <c:pt idx="1">
                    <c:v>Electric</c:v>
                  </c:pt>
                  <c:pt idx="2">
                    <c:v>  </c:v>
                  </c:pt>
                  <c:pt idx="3">
                    <c:v>Gas</c:v>
                  </c:pt>
                  <c:pt idx="4">
                    <c:v>Electric</c:v>
                  </c:pt>
                  <c:pt idx="5">
                    <c:v>  </c:v>
                  </c:pt>
                  <c:pt idx="6">
                    <c:v>Gas</c:v>
                  </c:pt>
                  <c:pt idx="7">
                    <c:v>Electric</c:v>
                  </c:pt>
                  <c:pt idx="8">
                    <c:v>  </c:v>
                  </c:pt>
                  <c:pt idx="9">
                    <c:v>Gas</c:v>
                  </c:pt>
                  <c:pt idx="10">
                    <c:v>Electric</c:v>
                  </c:pt>
                </c:lvl>
                <c:lvl>
                  <c:pt idx="0">
                    <c:v>Today</c:v>
                  </c:pt>
                  <c:pt idx="2">
                    <c:v>  </c:v>
                  </c:pt>
                  <c:pt idx="3">
                    <c:v>2035</c:v>
                  </c:pt>
                  <c:pt idx="5">
                    <c:v>  </c:v>
                  </c:pt>
                  <c:pt idx="6">
                    <c:v>Today</c:v>
                  </c:pt>
                  <c:pt idx="8">
                    <c:v>  </c:v>
                  </c:pt>
                  <c:pt idx="9">
                    <c:v>2035</c:v>
                  </c:pt>
                </c:lvl>
                <c:lvl>
                  <c:pt idx="0">
                    <c:v>New home</c:v>
                  </c:pt>
                  <c:pt idx="5">
                    <c:v>  </c:v>
                  </c:pt>
                  <c:pt idx="6">
                    <c:v>Existing gas home</c:v>
                  </c:pt>
                </c:lvl>
              </c:multiLvlStrCache>
            </c:multiLvlStrRef>
          </c:cat>
          <c:val>
            <c:numRef>
              <c:f>'Figure 6.4'!$M$12:$W$12</c:f>
              <c:numCache>
                <c:formatCode>General</c:formatCode>
                <c:ptCount val="11"/>
                <c:pt idx="0" formatCode="#,##0_ ;\-#,##0\ ">
                  <c:v>126.51757199999997</c:v>
                </c:pt>
                <c:pt idx="1">
                  <c:v>0</c:v>
                </c:pt>
                <c:pt idx="3" formatCode="#,##0_ ;\-#,##0\ ">
                  <c:v>302.00968799999993</c:v>
                </c:pt>
                <c:pt idx="4">
                  <c:v>0</c:v>
                </c:pt>
                <c:pt idx="6" formatCode="#,##0_ ;\-#,##0\ ">
                  <c:v>126.51757199999997</c:v>
                </c:pt>
                <c:pt idx="7">
                  <c:v>0</c:v>
                </c:pt>
                <c:pt idx="9" formatCode="#,##0_ ;\-#,##0\ ">
                  <c:v>302.00968799999993</c:v>
                </c:pt>
                <c:pt idx="10">
                  <c:v>0</c:v>
                </c:pt>
              </c:numCache>
            </c:numRef>
          </c:val>
          <c:extLst>
            <c:ext xmlns:c16="http://schemas.microsoft.com/office/drawing/2014/chart" uri="{C3380CC4-5D6E-409C-BE32-E72D297353CC}">
              <c16:uniqueId val="{00000003-B6C8-4D81-A511-CF434C6D4E77}"/>
            </c:ext>
          </c:extLst>
        </c:ser>
        <c:ser>
          <c:idx val="2"/>
          <c:order val="2"/>
          <c:tx>
            <c:strRef>
              <c:f>'Figure 6.4'!$L$13</c:f>
              <c:strCache>
                <c:ptCount val="1"/>
                <c:pt idx="0">
                  <c:v>Heating appliances (incl. installation)</c:v>
                </c:pt>
              </c:strCache>
            </c:strRef>
          </c:tx>
          <c:spPr>
            <a:solidFill>
              <a:srgbClr val="6AC17B"/>
            </a:solidFill>
            <a:ln>
              <a:noFill/>
            </a:ln>
            <a:effectLst/>
          </c:spPr>
          <c:invertIfNegative val="0"/>
          <c:cat>
            <c:multiLvlStrRef>
              <c:f>'Figure 6.4'!$M$7:$W$9</c:f>
              <c:multiLvlStrCache>
                <c:ptCount val="11"/>
                <c:lvl>
                  <c:pt idx="0">
                    <c:v>Gas</c:v>
                  </c:pt>
                  <c:pt idx="1">
                    <c:v>Electric</c:v>
                  </c:pt>
                  <c:pt idx="2">
                    <c:v>  </c:v>
                  </c:pt>
                  <c:pt idx="3">
                    <c:v>Gas</c:v>
                  </c:pt>
                  <c:pt idx="4">
                    <c:v>Electric</c:v>
                  </c:pt>
                  <c:pt idx="5">
                    <c:v>  </c:v>
                  </c:pt>
                  <c:pt idx="6">
                    <c:v>Gas</c:v>
                  </c:pt>
                  <c:pt idx="7">
                    <c:v>Electric</c:v>
                  </c:pt>
                  <c:pt idx="8">
                    <c:v>  </c:v>
                  </c:pt>
                  <c:pt idx="9">
                    <c:v>Gas</c:v>
                  </c:pt>
                  <c:pt idx="10">
                    <c:v>Electric</c:v>
                  </c:pt>
                </c:lvl>
                <c:lvl>
                  <c:pt idx="0">
                    <c:v>Today</c:v>
                  </c:pt>
                  <c:pt idx="2">
                    <c:v>  </c:v>
                  </c:pt>
                  <c:pt idx="3">
                    <c:v>2035</c:v>
                  </c:pt>
                  <c:pt idx="5">
                    <c:v>  </c:v>
                  </c:pt>
                  <c:pt idx="6">
                    <c:v>Today</c:v>
                  </c:pt>
                  <c:pt idx="8">
                    <c:v>  </c:v>
                  </c:pt>
                  <c:pt idx="9">
                    <c:v>2035</c:v>
                  </c:pt>
                </c:lvl>
                <c:lvl>
                  <c:pt idx="0">
                    <c:v>New home</c:v>
                  </c:pt>
                  <c:pt idx="5">
                    <c:v>  </c:v>
                  </c:pt>
                  <c:pt idx="6">
                    <c:v>Existing gas home</c:v>
                  </c:pt>
                </c:lvl>
              </c:multiLvlStrCache>
            </c:multiLvlStrRef>
          </c:cat>
          <c:val>
            <c:numRef>
              <c:f>'Figure 6.4'!$M$13:$W$13</c:f>
              <c:numCache>
                <c:formatCode>#,##0_ ;\-#,##0\ </c:formatCode>
                <c:ptCount val="11"/>
                <c:pt idx="0">
                  <c:v>1204.3570682756881</c:v>
                </c:pt>
                <c:pt idx="1">
                  <c:v>714.95878266928821</c:v>
                </c:pt>
                <c:pt idx="3">
                  <c:v>1204.3570682756881</c:v>
                </c:pt>
                <c:pt idx="4">
                  <c:v>674.06202428722258</c:v>
                </c:pt>
                <c:pt idx="6">
                  <c:v>360.22100989844898</c:v>
                </c:pt>
                <c:pt idx="7">
                  <c:v>943.99481626312524</c:v>
                </c:pt>
                <c:pt idx="9">
                  <c:v>360.22100989844898</c:v>
                </c:pt>
                <c:pt idx="10">
                  <c:v>903.09805788105962</c:v>
                </c:pt>
              </c:numCache>
            </c:numRef>
          </c:val>
          <c:extLst>
            <c:ext xmlns:c16="http://schemas.microsoft.com/office/drawing/2014/chart" uri="{C3380CC4-5D6E-409C-BE32-E72D297353CC}">
              <c16:uniqueId val="{00000004-B6C8-4D81-A511-CF434C6D4E77}"/>
            </c:ext>
          </c:extLst>
        </c:ser>
        <c:dLbls>
          <c:showLegendKey val="0"/>
          <c:showVal val="0"/>
          <c:showCatName val="0"/>
          <c:showSerName val="0"/>
          <c:showPercent val="0"/>
          <c:showBubbleSize val="0"/>
        </c:dLbls>
        <c:gapWidth val="40"/>
        <c:overlap val="100"/>
        <c:axId val="422147920"/>
        <c:axId val="422149840"/>
      </c:barChart>
      <c:catAx>
        <c:axId val="422147920"/>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600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crossAx val="422149840"/>
        <c:crosses val="autoZero"/>
        <c:auto val="1"/>
        <c:lblAlgn val="ctr"/>
        <c:lblOffset val="100"/>
        <c:noMultiLvlLbl val="0"/>
      </c:catAx>
      <c:valAx>
        <c:axId val="422149840"/>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r>
                  <a:rPr lang="en-US" sz="900" b="1">
                    <a:solidFill>
                      <a:srgbClr val="003A5D"/>
                    </a:solidFill>
                  </a:rPr>
                  <a:t>$/yr, incl GST</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003A5D"/>
                  </a:solidFill>
                  <a:latin typeface="+mn-lt"/>
                  <a:ea typeface="+mn-ea"/>
                  <a:cs typeface="+mn-cs"/>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422147920"/>
        <c:crosses val="autoZero"/>
        <c:crossBetween val="between"/>
      </c:valAx>
      <c:spPr>
        <a:noFill/>
        <a:ln>
          <a:noFill/>
        </a:ln>
        <a:effectLst/>
      </c:spPr>
    </c:plotArea>
    <c:legend>
      <c:legendPos val="b"/>
      <c:layout>
        <c:manualLayout>
          <c:xMode val="edge"/>
          <c:yMode val="edge"/>
          <c:x val="0.12105277777777777"/>
          <c:y val="0.93644741377024843"/>
          <c:w val="0.75789428104575163"/>
          <c:h val="5.681857949574484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7.1'!$O$6</c:f>
              <c:strCache>
                <c:ptCount val="1"/>
                <c:pt idx="0">
                  <c:v>Set budgets</c:v>
                </c:pt>
              </c:strCache>
            </c:strRef>
          </c:tx>
          <c:spPr>
            <a:solidFill>
              <a:srgbClr val="00ACD3"/>
            </a:solidFill>
            <a:ln>
              <a:noFill/>
            </a:ln>
            <a:effectLst/>
          </c:spPr>
          <c:invertIfNegative val="0"/>
          <c:cat>
            <c:strRef>
              <c:f>'Figure 7.1'!$P$5:$R$5</c:f>
              <c:strCache>
                <c:ptCount val="3"/>
                <c:pt idx="0">
                  <c:v>EB 1</c:v>
                </c:pt>
                <c:pt idx="1">
                  <c:v>EB 2</c:v>
                </c:pt>
                <c:pt idx="2">
                  <c:v>EB 3</c:v>
                </c:pt>
              </c:strCache>
            </c:strRef>
          </c:cat>
          <c:val>
            <c:numRef>
              <c:f>'Figure 7.1'!$P$6:$R$6</c:f>
              <c:numCache>
                <c:formatCode>General</c:formatCode>
                <c:ptCount val="3"/>
                <c:pt idx="0">
                  <c:v>290</c:v>
                </c:pt>
                <c:pt idx="1">
                  <c:v>305</c:v>
                </c:pt>
                <c:pt idx="2">
                  <c:v>240</c:v>
                </c:pt>
              </c:numCache>
            </c:numRef>
          </c:val>
          <c:extLst>
            <c:ext xmlns:c16="http://schemas.microsoft.com/office/drawing/2014/chart" uri="{C3380CC4-5D6E-409C-BE32-E72D297353CC}">
              <c16:uniqueId val="{00000000-4D66-4FD1-8C10-E4CF342455BC}"/>
            </c:ext>
          </c:extLst>
        </c:ser>
        <c:ser>
          <c:idx val="1"/>
          <c:order val="1"/>
          <c:tx>
            <c:strRef>
              <c:f>'Figure 7.1'!$O$7</c:f>
              <c:strCache>
                <c:ptCount val="1"/>
                <c:pt idx="0">
                  <c:v>Budget applying 2023 published inventory</c:v>
                </c:pt>
              </c:strCache>
            </c:strRef>
          </c:tx>
          <c:spPr>
            <a:solidFill>
              <a:srgbClr val="6AC17B"/>
            </a:solidFill>
            <a:ln>
              <a:noFill/>
            </a:ln>
            <a:effectLst/>
          </c:spPr>
          <c:invertIfNegative val="0"/>
          <c:cat>
            <c:strRef>
              <c:f>'Figure 7.1'!$P$5:$R$5</c:f>
              <c:strCache>
                <c:ptCount val="3"/>
                <c:pt idx="0">
                  <c:v>EB 1</c:v>
                </c:pt>
                <c:pt idx="1">
                  <c:v>EB 2</c:v>
                </c:pt>
                <c:pt idx="2">
                  <c:v>EB 3</c:v>
                </c:pt>
              </c:strCache>
            </c:strRef>
          </c:cat>
          <c:val>
            <c:numRef>
              <c:f>'Figure 7.1'!$P$7:$R$7</c:f>
              <c:numCache>
                <c:formatCode>#,##0.0_ ;\-#,##0.0\ </c:formatCode>
                <c:ptCount val="3"/>
                <c:pt idx="0">
                  <c:v>281</c:v>
                </c:pt>
                <c:pt idx="1">
                  <c:v>297</c:v>
                </c:pt>
                <c:pt idx="2">
                  <c:v>233</c:v>
                </c:pt>
              </c:numCache>
            </c:numRef>
          </c:val>
          <c:extLst>
            <c:ext xmlns:c16="http://schemas.microsoft.com/office/drawing/2014/chart" uri="{C3380CC4-5D6E-409C-BE32-E72D297353CC}">
              <c16:uniqueId val="{00000001-4D66-4FD1-8C10-E4CF342455BC}"/>
            </c:ext>
          </c:extLst>
        </c:ser>
        <c:ser>
          <c:idx val="2"/>
          <c:order val="2"/>
          <c:tx>
            <c:strRef>
              <c:f>'Figure 7.1'!$O$8</c:f>
              <c:strCache>
                <c:ptCount val="1"/>
                <c:pt idx="0">
                  <c:v>Budget applying 2024 published inventory</c:v>
                </c:pt>
              </c:strCache>
            </c:strRef>
          </c:tx>
          <c:spPr>
            <a:solidFill>
              <a:srgbClr val="EF4D7F"/>
            </a:solidFill>
            <a:ln>
              <a:noFill/>
            </a:ln>
            <a:effectLst/>
          </c:spPr>
          <c:invertIfNegative val="0"/>
          <c:cat>
            <c:strRef>
              <c:f>'Figure 7.1'!$P$5:$R$5</c:f>
              <c:strCache>
                <c:ptCount val="3"/>
                <c:pt idx="0">
                  <c:v>EB 1</c:v>
                </c:pt>
                <c:pt idx="1">
                  <c:v>EB 2</c:v>
                </c:pt>
                <c:pt idx="2">
                  <c:v>EB 3</c:v>
                </c:pt>
              </c:strCache>
            </c:strRef>
          </c:cat>
          <c:val>
            <c:numRef>
              <c:f>'Figure 7.1'!$P$8:$R$8</c:f>
              <c:numCache>
                <c:formatCode>#,##0.0_ ;\-#,##0.0\ </c:formatCode>
                <c:ptCount val="3"/>
                <c:pt idx="0">
                  <c:v>283</c:v>
                </c:pt>
                <c:pt idx="1">
                  <c:v>304</c:v>
                </c:pt>
                <c:pt idx="2">
                  <c:v>240</c:v>
                </c:pt>
              </c:numCache>
            </c:numRef>
          </c:val>
          <c:extLst>
            <c:ext xmlns:c16="http://schemas.microsoft.com/office/drawing/2014/chart" uri="{C3380CC4-5D6E-409C-BE32-E72D297353CC}">
              <c16:uniqueId val="{00000002-4D66-4FD1-8C10-E4CF342455BC}"/>
            </c:ext>
          </c:extLst>
        </c:ser>
        <c:dLbls>
          <c:showLegendKey val="0"/>
          <c:showVal val="0"/>
          <c:showCatName val="0"/>
          <c:showSerName val="0"/>
          <c:showPercent val="0"/>
          <c:showBubbleSize val="0"/>
        </c:dLbls>
        <c:gapWidth val="219"/>
        <c:overlap val="-27"/>
        <c:axId val="931442144"/>
        <c:axId val="931431584"/>
      </c:barChart>
      <c:catAx>
        <c:axId val="931442144"/>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931431584"/>
        <c:crosses val="autoZero"/>
        <c:auto val="1"/>
        <c:lblAlgn val="ctr"/>
        <c:lblOffset val="100"/>
        <c:noMultiLvlLbl val="0"/>
      </c:catAx>
      <c:valAx>
        <c:axId val="931431584"/>
        <c:scaling>
          <c:orientation val="minMax"/>
          <c:min val="220"/>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900" b="1">
                    <a:solidFill>
                      <a:srgbClr val="003A5D"/>
                    </a:solidFill>
                  </a:rPr>
                  <a:t>MtCO</a:t>
                </a:r>
                <a:r>
                  <a:rPr lang="en-US" sz="900" b="1" baseline="-25000">
                    <a:solidFill>
                      <a:srgbClr val="003A5D"/>
                    </a:solidFill>
                  </a:rPr>
                  <a:t>2</a:t>
                </a:r>
                <a:r>
                  <a:rPr lang="en-US" sz="900" b="1">
                    <a:solidFill>
                      <a:srgbClr val="003A5D"/>
                    </a:solidFill>
                  </a:rPr>
                  <a:t>e</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931442144"/>
        <c:crosses val="autoZero"/>
        <c:crossBetween val="between"/>
      </c:valAx>
      <c:spPr>
        <a:noFill/>
        <a:ln>
          <a:noFill/>
        </a:ln>
        <a:effectLst/>
      </c:spPr>
    </c:plotArea>
    <c:legend>
      <c:legendPos val="b"/>
      <c:layout>
        <c:manualLayout>
          <c:xMode val="edge"/>
          <c:yMode val="edge"/>
          <c:x val="3.0392607174103223E-2"/>
          <c:y val="0.85127150772820059"/>
          <c:w val="0.95032567804024493"/>
          <c:h val="0.1209507144940215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168627450980405E-2"/>
          <c:y val="5.0925925925925923E-2"/>
          <c:w val="0.89727581699346404"/>
          <c:h val="0.79349249999999982"/>
        </c:manualLayout>
      </c:layout>
      <c:barChart>
        <c:barDir val="col"/>
        <c:grouping val="clustered"/>
        <c:varyColors val="0"/>
        <c:ser>
          <c:idx val="0"/>
          <c:order val="0"/>
          <c:tx>
            <c:strRef>
              <c:f>'Figure 7.2'!$N$6</c:f>
              <c:strCache>
                <c:ptCount val="1"/>
                <c:pt idx="0">
                  <c:v>Transport Energy</c:v>
                </c:pt>
              </c:strCache>
            </c:strRef>
          </c:tx>
          <c:spPr>
            <a:solidFill>
              <a:srgbClr val="00B0F0"/>
            </a:solidFill>
            <a:ln>
              <a:noFill/>
            </a:ln>
            <a:effectLst/>
          </c:spPr>
          <c:invertIfNegative val="0"/>
          <c:cat>
            <c:strRef>
              <c:f>'Figure 7.2'!$O$5:$Q$5</c:f>
              <c:strCache>
                <c:ptCount val="3"/>
                <c:pt idx="0">
                  <c:v>EB 1</c:v>
                </c:pt>
                <c:pt idx="1">
                  <c:v>EB2</c:v>
                </c:pt>
                <c:pt idx="2">
                  <c:v>EB3</c:v>
                </c:pt>
              </c:strCache>
            </c:strRef>
          </c:cat>
          <c:val>
            <c:numRef>
              <c:f>'Figure 7.2'!$O$6:$Q$6</c:f>
              <c:numCache>
                <c:formatCode>#,##0_ ;\-#,##0\ </c:formatCode>
                <c:ptCount val="3"/>
                <c:pt idx="0">
                  <c:v>-4.7442455818297331</c:v>
                </c:pt>
                <c:pt idx="1">
                  <c:v>-5.642028400556752</c:v>
                </c:pt>
                <c:pt idx="2">
                  <c:v>-4.1822673854648507</c:v>
                </c:pt>
              </c:numCache>
            </c:numRef>
          </c:val>
          <c:extLst>
            <c:ext xmlns:c16="http://schemas.microsoft.com/office/drawing/2014/chart" uri="{C3380CC4-5D6E-409C-BE32-E72D297353CC}">
              <c16:uniqueId val="{00000000-A92A-46C0-8BDA-A4349A0AEE6A}"/>
            </c:ext>
          </c:extLst>
        </c:ser>
        <c:ser>
          <c:idx val="1"/>
          <c:order val="1"/>
          <c:tx>
            <c:strRef>
              <c:f>'Figure 7.2'!$N$7</c:f>
              <c:strCache>
                <c:ptCount val="1"/>
                <c:pt idx="0">
                  <c:v>Non-Transport Energy</c:v>
                </c:pt>
              </c:strCache>
            </c:strRef>
          </c:tx>
          <c:spPr>
            <a:solidFill>
              <a:schemeClr val="accent5"/>
            </a:solidFill>
            <a:ln>
              <a:noFill/>
            </a:ln>
            <a:effectLst/>
          </c:spPr>
          <c:invertIfNegative val="0"/>
          <c:cat>
            <c:strRef>
              <c:f>'Figure 7.2'!$O$5:$Q$5</c:f>
              <c:strCache>
                <c:ptCount val="3"/>
                <c:pt idx="0">
                  <c:v>EB 1</c:v>
                </c:pt>
                <c:pt idx="1">
                  <c:v>EB2</c:v>
                </c:pt>
                <c:pt idx="2">
                  <c:v>EB3</c:v>
                </c:pt>
              </c:strCache>
            </c:strRef>
          </c:cat>
          <c:val>
            <c:numRef>
              <c:f>'Figure 7.2'!$O$7:$Q$7</c:f>
              <c:numCache>
                <c:formatCode>#,##0_ ;\-#,##0\ </c:formatCode>
                <c:ptCount val="3"/>
                <c:pt idx="0">
                  <c:v>1.6128878978898884</c:v>
                </c:pt>
                <c:pt idx="1">
                  <c:v>2.3422185077589694</c:v>
                </c:pt>
                <c:pt idx="2">
                  <c:v>1.8842051695390674</c:v>
                </c:pt>
              </c:numCache>
            </c:numRef>
          </c:val>
          <c:extLst>
            <c:ext xmlns:c16="http://schemas.microsoft.com/office/drawing/2014/chart" uri="{C3380CC4-5D6E-409C-BE32-E72D297353CC}">
              <c16:uniqueId val="{00000001-A92A-46C0-8BDA-A4349A0AEE6A}"/>
            </c:ext>
          </c:extLst>
        </c:ser>
        <c:ser>
          <c:idx val="2"/>
          <c:order val="2"/>
          <c:tx>
            <c:strRef>
              <c:f>'Figure 7.2'!$N$8</c:f>
              <c:strCache>
                <c:ptCount val="1"/>
                <c:pt idx="0">
                  <c:v>IPPU</c:v>
                </c:pt>
              </c:strCache>
            </c:strRef>
          </c:tx>
          <c:spPr>
            <a:solidFill>
              <a:schemeClr val="tx2"/>
            </a:solidFill>
            <a:ln>
              <a:noFill/>
            </a:ln>
            <a:effectLst/>
          </c:spPr>
          <c:invertIfNegative val="0"/>
          <c:cat>
            <c:strRef>
              <c:f>'Figure 7.2'!$O$5:$Q$5</c:f>
              <c:strCache>
                <c:ptCount val="3"/>
                <c:pt idx="0">
                  <c:v>EB 1</c:v>
                </c:pt>
                <c:pt idx="1">
                  <c:v>EB2</c:v>
                </c:pt>
                <c:pt idx="2">
                  <c:v>EB3</c:v>
                </c:pt>
              </c:strCache>
            </c:strRef>
          </c:cat>
          <c:val>
            <c:numRef>
              <c:f>'Figure 7.2'!$O$8:$Q$8</c:f>
              <c:numCache>
                <c:formatCode>#,##0_ ;\-#,##0\ </c:formatCode>
                <c:ptCount val="3"/>
                <c:pt idx="0">
                  <c:v>-1.5239040951511107</c:v>
                </c:pt>
                <c:pt idx="1">
                  <c:v>-1.7348308862328226</c:v>
                </c:pt>
                <c:pt idx="2">
                  <c:v>-1.367831339180037</c:v>
                </c:pt>
              </c:numCache>
            </c:numRef>
          </c:val>
          <c:extLst>
            <c:ext xmlns:c16="http://schemas.microsoft.com/office/drawing/2014/chart" uri="{C3380CC4-5D6E-409C-BE32-E72D297353CC}">
              <c16:uniqueId val="{00000002-A92A-46C0-8BDA-A4349A0AEE6A}"/>
            </c:ext>
          </c:extLst>
        </c:ser>
        <c:ser>
          <c:idx val="3"/>
          <c:order val="3"/>
          <c:tx>
            <c:strRef>
              <c:f>'Figure 7.2'!$N$9</c:f>
              <c:strCache>
                <c:ptCount val="1"/>
                <c:pt idx="0">
                  <c:v>Agriculture</c:v>
                </c:pt>
              </c:strCache>
            </c:strRef>
          </c:tx>
          <c:spPr>
            <a:solidFill>
              <a:schemeClr val="accent4"/>
            </a:solidFill>
            <a:ln>
              <a:noFill/>
            </a:ln>
            <a:effectLst/>
          </c:spPr>
          <c:invertIfNegative val="0"/>
          <c:cat>
            <c:strRef>
              <c:f>'Figure 7.2'!$O$5:$Q$5</c:f>
              <c:strCache>
                <c:ptCount val="3"/>
                <c:pt idx="0">
                  <c:v>EB 1</c:v>
                </c:pt>
                <c:pt idx="1">
                  <c:v>EB2</c:v>
                </c:pt>
                <c:pt idx="2">
                  <c:v>EB3</c:v>
                </c:pt>
              </c:strCache>
            </c:strRef>
          </c:cat>
          <c:val>
            <c:numRef>
              <c:f>'Figure 7.2'!$O$9:$Q$9</c:f>
              <c:numCache>
                <c:formatCode>#,##0_ ;\-#,##0\ </c:formatCode>
                <c:ptCount val="3"/>
                <c:pt idx="0">
                  <c:v>1.5456377459161159</c:v>
                </c:pt>
                <c:pt idx="1">
                  <c:v>1.8065805211322512</c:v>
                </c:pt>
                <c:pt idx="2">
                  <c:v>1.7696858306082504</c:v>
                </c:pt>
              </c:numCache>
            </c:numRef>
          </c:val>
          <c:extLst>
            <c:ext xmlns:c16="http://schemas.microsoft.com/office/drawing/2014/chart" uri="{C3380CC4-5D6E-409C-BE32-E72D297353CC}">
              <c16:uniqueId val="{00000003-A92A-46C0-8BDA-A4349A0AEE6A}"/>
            </c:ext>
          </c:extLst>
        </c:ser>
        <c:ser>
          <c:idx val="4"/>
          <c:order val="4"/>
          <c:tx>
            <c:strRef>
              <c:f>'Figure 7.2'!$N$10</c:f>
              <c:strCache>
                <c:ptCount val="1"/>
                <c:pt idx="0">
                  <c:v>Waste</c:v>
                </c:pt>
              </c:strCache>
            </c:strRef>
          </c:tx>
          <c:spPr>
            <a:solidFill>
              <a:srgbClr val="9E76B4"/>
            </a:solidFill>
            <a:ln>
              <a:noFill/>
            </a:ln>
            <a:effectLst/>
          </c:spPr>
          <c:invertIfNegative val="0"/>
          <c:cat>
            <c:strRef>
              <c:f>'Figure 7.2'!$O$5:$Q$5</c:f>
              <c:strCache>
                <c:ptCount val="3"/>
                <c:pt idx="0">
                  <c:v>EB 1</c:v>
                </c:pt>
                <c:pt idx="1">
                  <c:v>EB2</c:v>
                </c:pt>
                <c:pt idx="2">
                  <c:v>EB3</c:v>
                </c:pt>
              </c:strCache>
            </c:strRef>
          </c:cat>
          <c:val>
            <c:numRef>
              <c:f>'Figure 7.2'!$O$10:$Q$10</c:f>
              <c:numCache>
                <c:formatCode>#,##0_ ;\-#,##0\ </c:formatCode>
                <c:ptCount val="3"/>
                <c:pt idx="0">
                  <c:v>-4.9704201106716937E-2</c:v>
                </c:pt>
                <c:pt idx="1">
                  <c:v>-1.9658546145078618E-2</c:v>
                </c:pt>
                <c:pt idx="2">
                  <c:v>-2.7769490130235226E-2</c:v>
                </c:pt>
              </c:numCache>
            </c:numRef>
          </c:val>
          <c:extLst>
            <c:ext xmlns:c16="http://schemas.microsoft.com/office/drawing/2014/chart" uri="{C3380CC4-5D6E-409C-BE32-E72D297353CC}">
              <c16:uniqueId val="{00000004-A92A-46C0-8BDA-A4349A0AEE6A}"/>
            </c:ext>
          </c:extLst>
        </c:ser>
        <c:ser>
          <c:idx val="5"/>
          <c:order val="5"/>
          <c:tx>
            <c:strRef>
              <c:f>'Figure 7.2'!$N$11</c:f>
              <c:strCache>
                <c:ptCount val="1"/>
                <c:pt idx="0">
                  <c:v>Forests</c:v>
                </c:pt>
              </c:strCache>
            </c:strRef>
          </c:tx>
          <c:spPr>
            <a:solidFill>
              <a:schemeClr val="accent6"/>
            </a:solidFill>
            <a:ln>
              <a:noFill/>
            </a:ln>
            <a:effectLst/>
          </c:spPr>
          <c:invertIfNegative val="0"/>
          <c:cat>
            <c:strRef>
              <c:f>'Figure 7.2'!$O$5:$Q$5</c:f>
              <c:strCache>
                <c:ptCount val="3"/>
                <c:pt idx="0">
                  <c:v>EB 1</c:v>
                </c:pt>
                <c:pt idx="1">
                  <c:v>EB2</c:v>
                </c:pt>
                <c:pt idx="2">
                  <c:v>EB3</c:v>
                </c:pt>
              </c:strCache>
            </c:strRef>
          </c:cat>
          <c:val>
            <c:numRef>
              <c:f>'Figure 7.2'!$O$11:$Q$11</c:f>
              <c:numCache>
                <c:formatCode>#,##0_ ;\-#,##0\ </c:formatCode>
                <c:ptCount val="3"/>
                <c:pt idx="0">
                  <c:v>-3.4726051517449887</c:v>
                </c:pt>
                <c:pt idx="1">
                  <c:v>2.3375140907826424</c:v>
                </c:pt>
                <c:pt idx="2">
                  <c:v>2.1948205437607959</c:v>
                </c:pt>
              </c:numCache>
            </c:numRef>
          </c:val>
          <c:extLst>
            <c:ext xmlns:c16="http://schemas.microsoft.com/office/drawing/2014/chart" uri="{C3380CC4-5D6E-409C-BE32-E72D297353CC}">
              <c16:uniqueId val="{00000005-A92A-46C0-8BDA-A4349A0AEE6A}"/>
            </c:ext>
          </c:extLst>
        </c:ser>
        <c:ser>
          <c:idx val="6"/>
          <c:order val="6"/>
          <c:tx>
            <c:strRef>
              <c:f>'Figure 7.2'!$N$12</c:f>
              <c:strCache>
                <c:ptCount val="1"/>
                <c:pt idx="0">
                  <c:v>Total</c:v>
                </c:pt>
              </c:strCache>
            </c:strRef>
          </c:tx>
          <c:spPr>
            <a:solidFill>
              <a:schemeClr val="accent3"/>
            </a:solidFill>
            <a:ln>
              <a:noFill/>
            </a:ln>
            <a:effectLst/>
          </c:spPr>
          <c:invertIfNegative val="0"/>
          <c:cat>
            <c:strRef>
              <c:f>'Figure 7.2'!$O$5:$Q$5</c:f>
              <c:strCache>
                <c:ptCount val="3"/>
                <c:pt idx="0">
                  <c:v>EB 1</c:v>
                </c:pt>
                <c:pt idx="1">
                  <c:v>EB2</c:v>
                </c:pt>
                <c:pt idx="2">
                  <c:v>EB3</c:v>
                </c:pt>
              </c:strCache>
            </c:strRef>
          </c:cat>
          <c:val>
            <c:numRef>
              <c:f>'Figure 7.2'!$O$12:$Q$12</c:f>
              <c:numCache>
                <c:formatCode>#,##0.0_ ;\-#,##0.0\ </c:formatCode>
                <c:ptCount val="3"/>
                <c:pt idx="0">
                  <c:v>-7</c:v>
                </c:pt>
                <c:pt idx="1">
                  <c:v>-1</c:v>
                </c:pt>
                <c:pt idx="2">
                  <c:v>0</c:v>
                </c:pt>
              </c:numCache>
            </c:numRef>
          </c:val>
          <c:extLst>
            <c:ext xmlns:c16="http://schemas.microsoft.com/office/drawing/2014/chart" uri="{C3380CC4-5D6E-409C-BE32-E72D297353CC}">
              <c16:uniqueId val="{00000006-A92A-46C0-8BDA-A4349A0AEE6A}"/>
            </c:ext>
          </c:extLst>
        </c:ser>
        <c:dLbls>
          <c:showLegendKey val="0"/>
          <c:showVal val="0"/>
          <c:showCatName val="0"/>
          <c:showSerName val="0"/>
          <c:showPercent val="0"/>
          <c:showBubbleSize val="0"/>
        </c:dLbls>
        <c:gapWidth val="219"/>
        <c:overlap val="-27"/>
        <c:axId val="380973152"/>
        <c:axId val="380976992"/>
      </c:barChart>
      <c:catAx>
        <c:axId val="380973152"/>
        <c:scaling>
          <c:orientation val="minMax"/>
        </c:scaling>
        <c:delete val="0"/>
        <c:axPos val="b"/>
        <c:numFmt formatCode="General" sourceLinked="1"/>
        <c:majorTickMark val="none"/>
        <c:minorTickMark val="none"/>
        <c:tickLblPos val="low"/>
        <c:spPr>
          <a:noFill/>
          <a:ln w="12700" cap="flat" cmpd="sng" algn="ctr">
            <a:solidFill>
              <a:srgbClr val="A6C0CB"/>
            </a:solidFill>
            <a:round/>
          </a:ln>
          <a:effectLst/>
        </c:spPr>
        <c:txPr>
          <a:bodyPr rot="-600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crossAx val="380976992"/>
        <c:crosses val="autoZero"/>
        <c:auto val="1"/>
        <c:lblAlgn val="ctr"/>
        <c:lblOffset val="100"/>
        <c:noMultiLvlLbl val="0"/>
      </c:catAx>
      <c:valAx>
        <c:axId val="380976992"/>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900" b="1">
                    <a:solidFill>
                      <a:srgbClr val="003A5D"/>
                    </a:solidFill>
                  </a:rPr>
                  <a:t>Change (MtCO</a:t>
                </a:r>
                <a:r>
                  <a:rPr lang="en-US" sz="900" b="1" baseline="-25000">
                    <a:solidFill>
                      <a:srgbClr val="003A5D"/>
                    </a:solidFill>
                  </a:rPr>
                  <a:t>2</a:t>
                </a:r>
                <a:r>
                  <a:rPr lang="en-US" sz="900" b="1">
                    <a:solidFill>
                      <a:srgbClr val="003A5D"/>
                    </a:solidFill>
                  </a:rPr>
                  <a:t>e)</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380973152"/>
        <c:crosses val="autoZero"/>
        <c:crossBetween val="between"/>
      </c:valAx>
      <c:spPr>
        <a:noFill/>
        <a:ln>
          <a:noFill/>
        </a:ln>
        <a:effectLst/>
      </c:spPr>
    </c:plotArea>
    <c:legend>
      <c:legendPos val="b"/>
      <c:layout>
        <c:manualLayout>
          <c:xMode val="edge"/>
          <c:yMode val="edge"/>
          <c:x val="6.0904575163398693E-2"/>
          <c:y val="0.88964194444444444"/>
          <c:w val="0.89498797025371823"/>
          <c:h val="9.316361111111111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14444444444447"/>
          <c:y val="3.8805555555555558E-2"/>
          <c:w val="0.89063006535947709"/>
          <c:h val="0.84060333333333337"/>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ACD3"/>
              </a:solidFill>
              <a:ln>
                <a:noFill/>
              </a:ln>
              <a:effectLst/>
            </c:spPr>
            <c:extLst>
              <c:ext xmlns:c16="http://schemas.microsoft.com/office/drawing/2014/chart" uri="{C3380CC4-5D6E-409C-BE32-E72D297353CC}">
                <c16:uniqueId val="{00000001-ED87-4D3E-9F44-274D2E770DFE}"/>
              </c:ext>
            </c:extLst>
          </c:dPt>
          <c:dPt>
            <c:idx val="1"/>
            <c:invertIfNegative val="0"/>
            <c:bubble3D val="0"/>
            <c:spPr>
              <a:solidFill>
                <a:srgbClr val="9E76B4"/>
              </a:solidFill>
              <a:ln>
                <a:noFill/>
              </a:ln>
              <a:effectLst/>
            </c:spPr>
            <c:extLst>
              <c:ext xmlns:c16="http://schemas.microsoft.com/office/drawing/2014/chart" uri="{C3380CC4-5D6E-409C-BE32-E72D297353CC}">
                <c16:uniqueId val="{00000003-ED87-4D3E-9F44-274D2E770DFE}"/>
              </c:ext>
            </c:extLst>
          </c:dPt>
          <c:dPt>
            <c:idx val="2"/>
            <c:invertIfNegative val="0"/>
            <c:bubble3D val="0"/>
            <c:spPr>
              <a:solidFill>
                <a:srgbClr val="FAA74A"/>
              </a:solidFill>
              <a:ln>
                <a:noFill/>
              </a:ln>
              <a:effectLst/>
            </c:spPr>
            <c:extLst>
              <c:ext xmlns:c16="http://schemas.microsoft.com/office/drawing/2014/chart" uri="{C3380CC4-5D6E-409C-BE32-E72D297353CC}">
                <c16:uniqueId val="{00000005-ED87-4D3E-9F44-274D2E770DFE}"/>
              </c:ext>
            </c:extLst>
          </c:dPt>
          <c:dPt>
            <c:idx val="3"/>
            <c:invertIfNegative val="0"/>
            <c:bubble3D val="0"/>
            <c:spPr>
              <a:solidFill>
                <a:srgbClr val="EF4D7F"/>
              </a:solidFill>
              <a:ln>
                <a:noFill/>
              </a:ln>
              <a:effectLst/>
            </c:spPr>
            <c:extLst>
              <c:ext xmlns:c16="http://schemas.microsoft.com/office/drawing/2014/chart" uri="{C3380CC4-5D6E-409C-BE32-E72D297353CC}">
                <c16:uniqueId val="{00000007-ED87-4D3E-9F44-274D2E770DFE}"/>
              </c:ext>
            </c:extLst>
          </c:dPt>
          <c:dPt>
            <c:idx val="4"/>
            <c:invertIfNegative val="0"/>
            <c:bubble3D val="0"/>
            <c:spPr>
              <a:solidFill>
                <a:srgbClr val="6AC17B"/>
              </a:solidFill>
              <a:ln>
                <a:noFill/>
              </a:ln>
              <a:effectLst/>
            </c:spPr>
            <c:extLst>
              <c:ext xmlns:c16="http://schemas.microsoft.com/office/drawing/2014/chart" uri="{C3380CC4-5D6E-409C-BE32-E72D297353CC}">
                <c16:uniqueId val="{00000009-ED87-4D3E-9F44-274D2E770DFE}"/>
              </c:ext>
            </c:extLst>
          </c:dPt>
          <c:dPt>
            <c:idx val="5"/>
            <c:invertIfNegative val="0"/>
            <c:bubble3D val="0"/>
            <c:spPr>
              <a:solidFill>
                <a:srgbClr val="003A5D"/>
              </a:solidFill>
              <a:ln>
                <a:noFill/>
              </a:ln>
              <a:effectLst/>
            </c:spPr>
            <c:extLst>
              <c:ext xmlns:c16="http://schemas.microsoft.com/office/drawing/2014/chart" uri="{C3380CC4-5D6E-409C-BE32-E72D297353CC}">
                <c16:uniqueId val="{0000000B-ED87-4D3E-9F44-274D2E770DF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3.4'!$N$5:$N$10</c:f>
              <c:strCache>
                <c:ptCount val="6"/>
                <c:pt idx="0">
                  <c:v>Carbon dioxide</c:v>
                </c:pt>
                <c:pt idx="1">
                  <c:v>Biogenic methane</c:v>
                </c:pt>
                <c:pt idx="2">
                  <c:v>Non-biogenic methane</c:v>
                </c:pt>
                <c:pt idx="3">
                  <c:v>F-gases</c:v>
                </c:pt>
                <c:pt idx="4">
                  <c:v>Nitrous oxide</c:v>
                </c:pt>
                <c:pt idx="5">
                  <c:v>Gross emissions (all gases)</c:v>
                </c:pt>
              </c:strCache>
            </c:strRef>
          </c:cat>
          <c:val>
            <c:numRef>
              <c:f>'Figure 3.4'!$O$5:$O$10</c:f>
              <c:numCache>
                <c:formatCode>0%</c:formatCode>
                <c:ptCount val="6"/>
                <c:pt idx="0">
                  <c:v>-0.53955003609901164</c:v>
                </c:pt>
                <c:pt idx="1">
                  <c:v>-0.25351415554013801</c:v>
                </c:pt>
                <c:pt idx="2">
                  <c:v>-0.71887991459156031</c:v>
                </c:pt>
                <c:pt idx="3">
                  <c:v>-0.47811461384795484</c:v>
                </c:pt>
                <c:pt idx="4">
                  <c:v>-0.15903093593766696</c:v>
                </c:pt>
                <c:pt idx="5">
                  <c:v>-0.3703388759839602</c:v>
                </c:pt>
              </c:numCache>
            </c:numRef>
          </c:val>
          <c:extLst>
            <c:ext xmlns:c16="http://schemas.microsoft.com/office/drawing/2014/chart" uri="{C3380CC4-5D6E-409C-BE32-E72D297353CC}">
              <c16:uniqueId val="{0000000C-ED87-4D3E-9F44-274D2E770DFE}"/>
            </c:ext>
          </c:extLst>
        </c:ser>
        <c:dLbls>
          <c:dLblPos val="outEnd"/>
          <c:showLegendKey val="0"/>
          <c:showVal val="1"/>
          <c:showCatName val="0"/>
          <c:showSerName val="0"/>
          <c:showPercent val="0"/>
          <c:showBubbleSize val="0"/>
        </c:dLbls>
        <c:gapWidth val="219"/>
        <c:overlap val="-27"/>
        <c:axId val="1441231039"/>
        <c:axId val="1284802591"/>
      </c:barChart>
      <c:catAx>
        <c:axId val="1441231039"/>
        <c:scaling>
          <c:orientation val="minMax"/>
        </c:scaling>
        <c:delete val="0"/>
        <c:axPos val="b"/>
        <c:numFmt formatCode="General" sourceLinked="1"/>
        <c:majorTickMark val="none"/>
        <c:minorTickMark val="none"/>
        <c:tickLblPos val="low"/>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284802591"/>
        <c:crosses val="autoZero"/>
        <c:auto val="1"/>
        <c:lblAlgn val="ctr"/>
        <c:lblOffset val="100"/>
        <c:noMultiLvlLbl val="0"/>
      </c:catAx>
      <c:valAx>
        <c:axId val="1284802591"/>
        <c:scaling>
          <c:orientation val="minMax"/>
          <c:min val="-1"/>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2060"/>
                    </a:solidFill>
                    <a:latin typeface="+mn-lt"/>
                    <a:ea typeface="+mn-ea"/>
                    <a:cs typeface="+mn-cs"/>
                  </a:defRPr>
                </a:pPr>
                <a:r>
                  <a:rPr lang="en-US"/>
                  <a:t>Gross emissions change, %</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4412310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2060"/>
          </a:solidFill>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05228758169936E-2"/>
          <c:y val="3.8805555555555558E-2"/>
          <c:w val="0.90094379084967324"/>
          <c:h val="0.76690793650793643"/>
        </c:manualLayout>
      </c:layout>
      <c:barChart>
        <c:barDir val="col"/>
        <c:grouping val="clustered"/>
        <c:varyColors val="0"/>
        <c:ser>
          <c:idx val="0"/>
          <c:order val="0"/>
          <c:tx>
            <c:strRef>
              <c:f>'Figure 7.3'!$N$6</c:f>
              <c:strCache>
                <c:ptCount val="1"/>
                <c:pt idx="0">
                  <c:v>Set Budgets</c:v>
                </c:pt>
              </c:strCache>
            </c:strRef>
          </c:tx>
          <c:spPr>
            <a:solidFill>
              <a:srgbClr val="00ACD3"/>
            </a:solidFill>
            <a:ln>
              <a:noFill/>
            </a:ln>
            <a:effectLst/>
          </c:spPr>
          <c:invertIfNegative val="0"/>
          <c:cat>
            <c:strRef>
              <c:f>'Figure 7.3'!$O$5:$Q$5</c:f>
              <c:strCache>
                <c:ptCount val="3"/>
                <c:pt idx="0">
                  <c:v>EB 1</c:v>
                </c:pt>
                <c:pt idx="1">
                  <c:v>EB 2</c:v>
                </c:pt>
                <c:pt idx="2">
                  <c:v>EB 3</c:v>
                </c:pt>
              </c:strCache>
            </c:strRef>
          </c:cat>
          <c:val>
            <c:numRef>
              <c:f>'Figure 7.3'!$O$6:$Q$6</c:f>
              <c:numCache>
                <c:formatCode>General</c:formatCode>
                <c:ptCount val="3"/>
                <c:pt idx="0">
                  <c:v>290</c:v>
                </c:pt>
                <c:pt idx="1">
                  <c:v>305</c:v>
                </c:pt>
                <c:pt idx="2">
                  <c:v>240</c:v>
                </c:pt>
              </c:numCache>
            </c:numRef>
          </c:val>
          <c:extLst>
            <c:ext xmlns:c16="http://schemas.microsoft.com/office/drawing/2014/chart" uri="{C3380CC4-5D6E-409C-BE32-E72D297353CC}">
              <c16:uniqueId val="{00000000-17B8-4B8A-9224-7D4C8346B998}"/>
            </c:ext>
          </c:extLst>
        </c:ser>
        <c:ser>
          <c:idx val="1"/>
          <c:order val="1"/>
          <c:tx>
            <c:strRef>
              <c:f>'Figure 7.3'!$N$7</c:f>
              <c:strCache>
                <c:ptCount val="1"/>
                <c:pt idx="0">
                  <c:v>Budgets revised for significant change</c:v>
                </c:pt>
              </c:strCache>
            </c:strRef>
          </c:tx>
          <c:spPr>
            <a:solidFill>
              <a:srgbClr val="6AC17B"/>
            </a:solidFill>
            <a:ln>
              <a:noFill/>
            </a:ln>
            <a:effectLst/>
          </c:spPr>
          <c:invertIfNegative val="0"/>
          <c:cat>
            <c:strRef>
              <c:f>'Figure 7.3'!$O$5:$Q$5</c:f>
              <c:strCache>
                <c:ptCount val="3"/>
                <c:pt idx="0">
                  <c:v>EB 1</c:v>
                </c:pt>
                <c:pt idx="1">
                  <c:v>EB 2</c:v>
                </c:pt>
                <c:pt idx="2">
                  <c:v>EB 3</c:v>
                </c:pt>
              </c:strCache>
            </c:strRef>
          </c:cat>
          <c:val>
            <c:numRef>
              <c:f>'Figure 7.3'!$O$7:$Q$7</c:f>
              <c:numCache>
                <c:formatCode>#,##0_ ;\-#,##0\ </c:formatCode>
                <c:ptCount val="3"/>
                <c:pt idx="0">
                  <c:v>290</c:v>
                </c:pt>
                <c:pt idx="1">
                  <c:v>290.96959800000002</c:v>
                </c:pt>
                <c:pt idx="2">
                  <c:v>221.86830699999999</c:v>
                </c:pt>
              </c:numCache>
            </c:numRef>
          </c:val>
          <c:extLst>
            <c:ext xmlns:c16="http://schemas.microsoft.com/office/drawing/2014/chart" uri="{C3380CC4-5D6E-409C-BE32-E72D297353CC}">
              <c16:uniqueId val="{00000001-17B8-4B8A-9224-7D4C8346B998}"/>
            </c:ext>
          </c:extLst>
        </c:ser>
        <c:dLbls>
          <c:showLegendKey val="0"/>
          <c:showVal val="0"/>
          <c:showCatName val="0"/>
          <c:showSerName val="0"/>
          <c:showPercent val="0"/>
          <c:showBubbleSize val="0"/>
        </c:dLbls>
        <c:gapWidth val="219"/>
        <c:overlap val="-27"/>
        <c:axId val="380958752"/>
        <c:axId val="380959712"/>
      </c:barChart>
      <c:catAx>
        <c:axId val="380958752"/>
        <c:scaling>
          <c:orientation val="minMax"/>
        </c:scaling>
        <c:delete val="0"/>
        <c:axPos val="b"/>
        <c:numFmt formatCode="General" sourceLinked="1"/>
        <c:majorTickMark val="none"/>
        <c:minorTickMark val="none"/>
        <c:tickLblPos val="nextTo"/>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380959712"/>
        <c:crosses val="autoZero"/>
        <c:auto val="1"/>
        <c:lblAlgn val="ctr"/>
        <c:lblOffset val="100"/>
        <c:noMultiLvlLbl val="0"/>
      </c:catAx>
      <c:valAx>
        <c:axId val="380959712"/>
        <c:scaling>
          <c:orientation val="minMax"/>
          <c:max val="350"/>
          <c:min val="0"/>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rgbClr val="003A5D"/>
                    </a:solidFill>
                  </a:rPr>
                  <a:t>MtCO</a:t>
                </a:r>
                <a:r>
                  <a:rPr lang="en-US" b="1" baseline="-25000">
                    <a:solidFill>
                      <a:srgbClr val="003A5D"/>
                    </a:solidFill>
                  </a:rPr>
                  <a:t>2</a:t>
                </a:r>
                <a:r>
                  <a:rPr lang="en-US" b="1">
                    <a:solidFill>
                      <a:srgbClr val="003A5D"/>
                    </a:solidFill>
                  </a:rPr>
                  <a:t>e</a:t>
                </a:r>
              </a:p>
            </c:rich>
          </c:tx>
          <c:layout>
            <c:manualLayout>
              <c:xMode val="edge"/>
              <c:yMode val="edge"/>
              <c:x val="9.7712418300653602E-3"/>
              <c:y val="0.3357211111111111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380958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685947712418295E-2"/>
          <c:y val="3.8805555555555558E-2"/>
          <c:w val="0.9004872549019608"/>
          <c:h val="0.87935611111111112"/>
        </c:manualLayout>
      </c:layout>
      <c:barChart>
        <c:barDir val="col"/>
        <c:grouping val="clustered"/>
        <c:varyColors val="0"/>
        <c:ser>
          <c:idx val="0"/>
          <c:order val="0"/>
          <c:spPr>
            <a:solidFill>
              <a:srgbClr val="5BC4BE"/>
            </a:solidFill>
            <a:ln>
              <a:noFill/>
            </a:ln>
            <a:effectLst/>
          </c:spPr>
          <c:invertIfNegative val="0"/>
          <c:dPt>
            <c:idx val="0"/>
            <c:invertIfNegative val="0"/>
            <c:bubble3D val="0"/>
            <c:spPr>
              <a:solidFill>
                <a:srgbClr val="0060A2"/>
              </a:solidFill>
              <a:ln>
                <a:noFill/>
              </a:ln>
              <a:effectLst/>
            </c:spPr>
            <c:extLst>
              <c:ext xmlns:c16="http://schemas.microsoft.com/office/drawing/2014/chart" uri="{C3380CC4-5D6E-409C-BE32-E72D297353CC}">
                <c16:uniqueId val="{00000001-88D3-46F7-B421-1FC24121C133}"/>
              </c:ext>
            </c:extLst>
          </c:dPt>
          <c:dPt>
            <c:idx val="1"/>
            <c:invertIfNegative val="0"/>
            <c:bubble3D val="0"/>
            <c:spPr>
              <a:solidFill>
                <a:srgbClr val="FAA74A"/>
              </a:solidFill>
              <a:ln>
                <a:noFill/>
              </a:ln>
              <a:effectLst/>
            </c:spPr>
            <c:extLst>
              <c:ext xmlns:c16="http://schemas.microsoft.com/office/drawing/2014/chart" uri="{C3380CC4-5D6E-409C-BE32-E72D297353CC}">
                <c16:uniqueId val="{00000003-88D3-46F7-B421-1FC24121C133}"/>
              </c:ext>
            </c:extLst>
          </c:dPt>
          <c:dLbls>
            <c:dLbl>
              <c:idx val="0"/>
              <c:tx>
                <c:rich>
                  <a:bodyPr/>
                  <a:lstStyle/>
                  <a:p>
                    <a:r>
                      <a:rPr lang="en-US"/>
                      <a:t>2022</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8D3-46F7-B421-1FC24121C133}"/>
                </c:ext>
              </c:extLst>
            </c:dLbl>
            <c:dLbl>
              <c:idx val="1"/>
              <c:tx>
                <c:rich>
                  <a:bodyPr/>
                  <a:lstStyle/>
                  <a:p>
                    <a:r>
                      <a:rPr lang="en-US"/>
                      <a:t>2040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8D3-46F7-B421-1FC24121C13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3.5'!$N$5:$N$6</c:f>
              <c:strCache>
                <c:ptCount val="2"/>
                <c:pt idx="0">
                  <c:v>Carbon dioxide removals in 2022</c:v>
                </c:pt>
                <c:pt idx="1">
                  <c:v>Carbon dioxide removals in 2040</c:v>
                </c:pt>
              </c:strCache>
            </c:strRef>
          </c:cat>
          <c:val>
            <c:numRef>
              <c:f>'Figure 3.5'!$O$5:$O$6</c:f>
              <c:numCache>
                <c:formatCode>0</c:formatCode>
                <c:ptCount val="2"/>
                <c:pt idx="0">
                  <c:v>5.2883578731706748</c:v>
                </c:pt>
                <c:pt idx="1">
                  <c:v>22.337818415499438</c:v>
                </c:pt>
              </c:numCache>
            </c:numRef>
          </c:val>
          <c:extLst>
            <c:ext xmlns:c16="http://schemas.microsoft.com/office/drawing/2014/chart" uri="{C3380CC4-5D6E-409C-BE32-E72D297353CC}">
              <c16:uniqueId val="{00000004-88D3-46F7-B421-1FC24121C133}"/>
            </c:ext>
          </c:extLst>
        </c:ser>
        <c:dLbls>
          <c:showLegendKey val="0"/>
          <c:showVal val="0"/>
          <c:showCatName val="0"/>
          <c:showSerName val="0"/>
          <c:showPercent val="0"/>
          <c:showBubbleSize val="0"/>
        </c:dLbls>
        <c:gapWidth val="219"/>
        <c:overlap val="-27"/>
        <c:axId val="452866336"/>
        <c:axId val="2114705040"/>
      </c:barChart>
      <c:catAx>
        <c:axId val="452866336"/>
        <c:scaling>
          <c:orientation val="minMax"/>
        </c:scaling>
        <c:delete val="0"/>
        <c:axPos val="b"/>
        <c:numFmt formatCode="General" sourceLinked="1"/>
        <c:majorTickMark val="none"/>
        <c:minorTickMark val="none"/>
        <c:tickLblPos val="low"/>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2114705040"/>
        <c:crosses val="autoZero"/>
        <c:auto val="1"/>
        <c:lblAlgn val="ctr"/>
        <c:lblOffset val="100"/>
        <c:noMultiLvlLbl val="0"/>
      </c:catAx>
      <c:valAx>
        <c:axId val="2114705040"/>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2060"/>
                    </a:solidFill>
                    <a:latin typeface="+mn-lt"/>
                    <a:ea typeface="+mn-ea"/>
                    <a:cs typeface="+mn-cs"/>
                  </a:defRPr>
                </a:pPr>
                <a:r>
                  <a:rPr lang="en-US" b="1"/>
                  <a:t>MtCO</a:t>
                </a:r>
                <a:r>
                  <a:rPr lang="en-US" b="1" baseline="-25000"/>
                  <a:t>2</a:t>
                </a:r>
                <a:r>
                  <a:rPr lang="en-US" b="1"/>
                  <a:t>e</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452866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206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490032679738575E-2"/>
          <c:y val="3.8805555555555558E-2"/>
          <c:w val="0.89568316993464048"/>
          <c:h val="0.7986577777777778"/>
        </c:manualLayout>
      </c:layout>
      <c:barChart>
        <c:barDir val="col"/>
        <c:grouping val="stacked"/>
        <c:varyColors val="0"/>
        <c:ser>
          <c:idx val="0"/>
          <c:order val="0"/>
          <c:tx>
            <c:strRef>
              <c:f>'Figure 3.7'!$M$4</c:f>
              <c:strCache>
                <c:ptCount val="1"/>
                <c:pt idx="0">
                  <c:v>Biogenic methane</c:v>
                </c:pt>
              </c:strCache>
            </c:strRef>
          </c:tx>
          <c:spPr>
            <a:solidFill>
              <a:srgbClr val="003A5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3.7'!$L$5:$L$7</c:f>
              <c:strCache>
                <c:ptCount val="3"/>
                <c:pt idx="0">
                  <c:v>EB4 demonstration path</c:v>
                </c:pt>
                <c:pt idx="1">
                  <c:v>Alternative Path A</c:v>
                </c:pt>
                <c:pt idx="2">
                  <c:v>Alternative Path B</c:v>
                </c:pt>
              </c:strCache>
            </c:strRef>
          </c:cat>
          <c:val>
            <c:numRef>
              <c:f>'Figure 3.7'!$M$5:$M$7</c:f>
              <c:numCache>
                <c:formatCode>0</c:formatCode>
                <c:ptCount val="3"/>
                <c:pt idx="0">
                  <c:v>146.31959715132825</c:v>
                </c:pt>
                <c:pt idx="1">
                  <c:v>143.4075126245929</c:v>
                </c:pt>
                <c:pt idx="2">
                  <c:v>151.4608600178853</c:v>
                </c:pt>
              </c:numCache>
            </c:numRef>
          </c:val>
          <c:extLst>
            <c:ext xmlns:c16="http://schemas.microsoft.com/office/drawing/2014/chart" uri="{C3380CC4-5D6E-409C-BE32-E72D297353CC}">
              <c16:uniqueId val="{00000000-E863-41E8-B18E-DCD54B98FD38}"/>
            </c:ext>
          </c:extLst>
        </c:ser>
        <c:ser>
          <c:idx val="1"/>
          <c:order val="1"/>
          <c:tx>
            <c:strRef>
              <c:f>'Figure 3.7'!$N$4</c:f>
              <c:strCache>
                <c:ptCount val="1"/>
                <c:pt idx="0">
                  <c:v>Long-lived greenhouse gases</c:v>
                </c:pt>
              </c:strCache>
            </c:strRef>
          </c:tx>
          <c:spPr>
            <a:solidFill>
              <a:srgbClr val="00AC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3.7'!$L$5:$L$7</c:f>
              <c:strCache>
                <c:ptCount val="3"/>
                <c:pt idx="0">
                  <c:v>EB4 demonstration path</c:v>
                </c:pt>
                <c:pt idx="1">
                  <c:v>Alternative Path A</c:v>
                </c:pt>
                <c:pt idx="2">
                  <c:v>Alternative Path B</c:v>
                </c:pt>
              </c:strCache>
            </c:strRef>
          </c:cat>
          <c:val>
            <c:numRef>
              <c:f>'Figure 3.7'!$N$5:$N$7</c:f>
              <c:numCache>
                <c:formatCode>0</c:formatCode>
                <c:ptCount val="3"/>
                <c:pt idx="0">
                  <c:v>116.42307253009801</c:v>
                </c:pt>
                <c:pt idx="1">
                  <c:v>110.30978614645535</c:v>
                </c:pt>
                <c:pt idx="2">
                  <c:v>111.15856810974084</c:v>
                </c:pt>
              </c:numCache>
            </c:numRef>
          </c:val>
          <c:extLst>
            <c:ext xmlns:c16="http://schemas.microsoft.com/office/drawing/2014/chart" uri="{C3380CC4-5D6E-409C-BE32-E72D297353CC}">
              <c16:uniqueId val="{00000001-E863-41E8-B18E-DCD54B98FD38}"/>
            </c:ext>
          </c:extLst>
        </c:ser>
        <c:ser>
          <c:idx val="2"/>
          <c:order val="2"/>
          <c:tx>
            <c:strRef>
              <c:f>'Figure 3.7'!$O$4</c:f>
              <c:strCache>
                <c:ptCount val="1"/>
                <c:pt idx="0">
                  <c:v>Carbon dioxide removals</c:v>
                </c:pt>
              </c:strCache>
            </c:strRef>
          </c:tx>
          <c:spPr>
            <a:solidFill>
              <a:srgbClr val="FAA74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3.7'!$L$5:$L$7</c:f>
              <c:strCache>
                <c:ptCount val="3"/>
                <c:pt idx="0">
                  <c:v>EB4 demonstration path</c:v>
                </c:pt>
                <c:pt idx="1">
                  <c:v>Alternative Path A</c:v>
                </c:pt>
                <c:pt idx="2">
                  <c:v>Alternative Path B</c:v>
                </c:pt>
              </c:strCache>
            </c:strRef>
          </c:cat>
          <c:val>
            <c:numRef>
              <c:f>'Figure 3.7'!$O$5:$O$7</c:f>
              <c:numCache>
                <c:formatCode>0</c:formatCode>
                <c:ptCount val="3"/>
                <c:pt idx="0">
                  <c:v>-102.47209637873871</c:v>
                </c:pt>
                <c:pt idx="1">
                  <c:v>-93.791059979671644</c:v>
                </c:pt>
                <c:pt idx="2">
                  <c:v>-102.47209637873871</c:v>
                </c:pt>
              </c:numCache>
            </c:numRef>
          </c:val>
          <c:extLst>
            <c:ext xmlns:c16="http://schemas.microsoft.com/office/drawing/2014/chart" uri="{C3380CC4-5D6E-409C-BE32-E72D297353CC}">
              <c16:uniqueId val="{00000002-E863-41E8-B18E-DCD54B98FD38}"/>
            </c:ext>
          </c:extLst>
        </c:ser>
        <c:dLbls>
          <c:showLegendKey val="0"/>
          <c:showVal val="0"/>
          <c:showCatName val="0"/>
          <c:showSerName val="0"/>
          <c:showPercent val="0"/>
          <c:showBubbleSize val="0"/>
        </c:dLbls>
        <c:gapWidth val="150"/>
        <c:overlap val="100"/>
        <c:axId val="1567268303"/>
        <c:axId val="1411753263"/>
      </c:barChart>
      <c:scatterChart>
        <c:scatterStyle val="lineMarker"/>
        <c:varyColors val="0"/>
        <c:ser>
          <c:idx val="3"/>
          <c:order val="3"/>
          <c:tx>
            <c:strRef>
              <c:f>'Figure 3.7'!$P$4</c:f>
              <c:strCache>
                <c:ptCount val="1"/>
                <c:pt idx="0">
                  <c:v>Net emissions</c:v>
                </c:pt>
              </c:strCache>
            </c:strRef>
          </c:tx>
          <c:spPr>
            <a:ln w="25400" cap="rnd">
              <a:noFill/>
              <a:round/>
            </a:ln>
            <a:effectLst/>
          </c:spPr>
          <c:marker>
            <c:symbol val="circle"/>
            <c:size val="8"/>
            <c:spPr>
              <a:noFill/>
              <a:ln w="25400">
                <a:solidFill>
                  <a:srgbClr val="9E76B4"/>
                </a:solidFill>
              </a:ln>
              <a:effectLst/>
            </c:spPr>
          </c:marker>
          <c:dLbls>
            <c:dLbl>
              <c:idx val="0"/>
              <c:layout>
                <c:manualLayout>
                  <c:x val="4.1503267973856173E-2"/>
                  <c:y val="-3.23375893963707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E6-492E-9653-C07BDE5B8B6D}"/>
                </c:ext>
              </c:extLst>
            </c:dLbl>
            <c:dLbl>
              <c:idx val="1"/>
              <c:layout>
                <c:manualLayout>
                  <c:x val="4.9803921568627452E-2"/>
                  <c:y val="-3.23375893963707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E6-492E-9653-C07BDE5B8B6D}"/>
                </c:ext>
              </c:extLst>
            </c:dLbl>
            <c:dLbl>
              <c:idx val="2"/>
              <c:layout>
                <c:manualLayout>
                  <c:x val="5.395424836601307E-2"/>
                  <c:y val="3.5277777777778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E6-492E-9653-C07BDE5B8B6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3A5D"/>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A6C0CB"/>
                      </a:solidFill>
                      <a:round/>
                    </a:ln>
                    <a:effectLst/>
                  </c:spPr>
                </c15:leaderLines>
              </c:ext>
            </c:extLst>
          </c:dLbls>
          <c:xVal>
            <c:strRef>
              <c:f>'Figure 3.7'!$L$5:$L$7</c:f>
              <c:strCache>
                <c:ptCount val="3"/>
                <c:pt idx="0">
                  <c:v>EB4 demonstration path</c:v>
                </c:pt>
                <c:pt idx="1">
                  <c:v>Alternative Path A</c:v>
                </c:pt>
                <c:pt idx="2">
                  <c:v>Alternative Path B</c:v>
                </c:pt>
              </c:strCache>
            </c:strRef>
          </c:xVal>
          <c:yVal>
            <c:numRef>
              <c:f>'Figure 3.7'!$P$5:$P$7</c:f>
              <c:numCache>
                <c:formatCode>0</c:formatCode>
                <c:ptCount val="3"/>
                <c:pt idx="0">
                  <c:v>160.27057330268755</c:v>
                </c:pt>
                <c:pt idx="1">
                  <c:v>159.92623879137662</c:v>
                </c:pt>
                <c:pt idx="2">
                  <c:v>160.14733174888741</c:v>
                </c:pt>
              </c:numCache>
            </c:numRef>
          </c:yVal>
          <c:smooth val="0"/>
          <c:extLst>
            <c:ext xmlns:c16="http://schemas.microsoft.com/office/drawing/2014/chart" uri="{C3380CC4-5D6E-409C-BE32-E72D297353CC}">
              <c16:uniqueId val="{00000006-E863-41E8-B18E-DCD54B98FD38}"/>
            </c:ext>
          </c:extLst>
        </c:ser>
        <c:dLbls>
          <c:showLegendKey val="0"/>
          <c:showVal val="0"/>
          <c:showCatName val="0"/>
          <c:showSerName val="0"/>
          <c:showPercent val="0"/>
          <c:showBubbleSize val="0"/>
        </c:dLbls>
        <c:axId val="1567268303"/>
        <c:axId val="1411753263"/>
      </c:scatterChart>
      <c:catAx>
        <c:axId val="1567268303"/>
        <c:scaling>
          <c:orientation val="minMax"/>
        </c:scaling>
        <c:delete val="0"/>
        <c:axPos val="b"/>
        <c:numFmt formatCode="General" sourceLinked="1"/>
        <c:majorTickMark val="none"/>
        <c:minorTickMark val="none"/>
        <c:tickLblPos val="low"/>
        <c:spPr>
          <a:noFill/>
          <a:ln w="12700" cap="flat" cmpd="sng" algn="ctr">
            <a:solidFill>
              <a:srgbClr val="A6C0CB"/>
            </a:solidFill>
            <a:round/>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411753263"/>
        <c:crosses val="autoZero"/>
        <c:auto val="1"/>
        <c:lblAlgn val="ctr"/>
        <c:lblOffset val="100"/>
        <c:noMultiLvlLbl val="0"/>
      </c:catAx>
      <c:valAx>
        <c:axId val="1411753263"/>
        <c:scaling>
          <c:orientation val="minMax"/>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r>
                  <a:rPr lang="en-US" b="1"/>
                  <a:t>Emissions, MtCO</a:t>
                </a:r>
                <a:r>
                  <a:rPr lang="en-US" b="1" baseline="-25000"/>
                  <a:t>2</a:t>
                </a:r>
                <a:r>
                  <a:rPr lang="en-US" b="1"/>
                  <a:t>e</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3A5D"/>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crossAx val="1567268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A5D"/>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3A5D"/>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"All greenhous gases other than biogenic methane in 2022"</c:f>
          <c:strCache>
            <c:ptCount val="1"/>
            <c:pt idx="0">
              <c:v>All greenhous gases other than biogenic methane in 2022</c:v>
            </c:pt>
          </c:strCache>
        </c:strRef>
      </c:tx>
      <c:layout>
        <c:manualLayout>
          <c:xMode val="edge"/>
          <c:yMode val="edge"/>
          <c:x val="5.4990558875330595E-2"/>
          <c:y val="2.5477698487821693E-2"/>
        </c:manualLayout>
      </c:layout>
      <c:overlay val="0"/>
      <c:spPr>
        <a:noFill/>
        <a:ln>
          <a:noFill/>
        </a:ln>
        <a:effectLst/>
      </c:spPr>
      <c:txPr>
        <a:bodyPr rot="0" spcFirstLastPara="1" vertOverflow="ellipsis" vert="horz" wrap="square" anchor="ctr" anchorCtr="1"/>
        <a:lstStyle/>
        <a:p>
          <a:pPr algn="l">
            <a:defRPr sz="900" b="1" i="0" u="none" strike="noStrike" kern="1200" spc="0" baseline="0">
              <a:solidFill>
                <a:srgbClr val="002060"/>
              </a:solidFill>
              <a:latin typeface="+mn-lt"/>
              <a:ea typeface="+mn-ea"/>
              <a:cs typeface="+mn-cs"/>
            </a:defRPr>
          </a:pPr>
          <a:endParaRPr lang="en-US"/>
        </a:p>
      </c:txPr>
    </c:title>
    <c:autoTitleDeleted val="0"/>
    <c:plotArea>
      <c:layout>
        <c:manualLayout>
          <c:layoutTarget val="inner"/>
          <c:xMode val="edge"/>
          <c:yMode val="edge"/>
          <c:x val="0.13330849673202613"/>
          <c:y val="0.12208472222222223"/>
          <c:w val="0.71972777777777763"/>
          <c:h val="0.61176861111111103"/>
        </c:manualLayout>
      </c:layout>
      <c:doughnutChart>
        <c:varyColors val="1"/>
        <c:ser>
          <c:idx val="0"/>
          <c:order val="0"/>
          <c:spPr>
            <a:ln>
              <a:noFill/>
            </a:ln>
          </c:spPr>
          <c:dPt>
            <c:idx val="0"/>
            <c:bubble3D val="0"/>
            <c:spPr>
              <a:solidFill>
                <a:srgbClr val="003A5D"/>
              </a:solidFill>
              <a:ln w="19050">
                <a:noFill/>
              </a:ln>
              <a:effectLst/>
            </c:spPr>
            <c:extLst>
              <c:ext xmlns:c16="http://schemas.microsoft.com/office/drawing/2014/chart" uri="{C3380CC4-5D6E-409C-BE32-E72D297353CC}">
                <c16:uniqueId val="{00000001-7B68-4EBB-BCFD-4FDA66A55E2E}"/>
              </c:ext>
            </c:extLst>
          </c:dPt>
          <c:dPt>
            <c:idx val="1"/>
            <c:bubble3D val="0"/>
            <c:spPr>
              <a:solidFill>
                <a:srgbClr val="00ACD3"/>
              </a:solidFill>
              <a:ln w="19050">
                <a:noFill/>
              </a:ln>
              <a:effectLst/>
            </c:spPr>
            <c:extLst>
              <c:ext xmlns:c16="http://schemas.microsoft.com/office/drawing/2014/chart" uri="{C3380CC4-5D6E-409C-BE32-E72D297353CC}">
                <c16:uniqueId val="{00000003-7B68-4EBB-BCFD-4FDA66A55E2E}"/>
              </c:ext>
            </c:extLst>
          </c:dPt>
          <c:dPt>
            <c:idx val="2"/>
            <c:bubble3D val="0"/>
            <c:spPr>
              <a:solidFill>
                <a:srgbClr val="6AC17B"/>
              </a:solidFill>
              <a:ln w="19050">
                <a:noFill/>
              </a:ln>
              <a:effectLst/>
            </c:spPr>
            <c:extLst>
              <c:ext xmlns:c16="http://schemas.microsoft.com/office/drawing/2014/chart" uri="{C3380CC4-5D6E-409C-BE32-E72D297353CC}">
                <c16:uniqueId val="{00000005-7B68-4EBB-BCFD-4FDA66A55E2E}"/>
              </c:ext>
            </c:extLst>
          </c:dPt>
          <c:dPt>
            <c:idx val="3"/>
            <c:bubble3D val="0"/>
            <c:spPr>
              <a:solidFill>
                <a:srgbClr val="9E76B4"/>
              </a:solidFill>
              <a:ln w="19050">
                <a:noFill/>
              </a:ln>
              <a:effectLst/>
            </c:spPr>
            <c:extLst>
              <c:ext xmlns:c16="http://schemas.microsoft.com/office/drawing/2014/chart" uri="{C3380CC4-5D6E-409C-BE32-E72D297353CC}">
                <c16:uniqueId val="{00000007-7B68-4EBB-BCFD-4FDA66A55E2E}"/>
              </c:ext>
            </c:extLst>
          </c:dPt>
          <c:cat>
            <c:strRef>
              <c:f>'Figure 4.1'!$O$6:$O$9</c:f>
              <c:strCache>
                <c:ptCount val="4"/>
                <c:pt idx="0">
                  <c:v>Energy and industry: 17.9, 44%</c:v>
                </c:pt>
                <c:pt idx="1">
                  <c:v>Transport: 13.7, 34%</c:v>
                </c:pt>
                <c:pt idx="2">
                  <c:v>Agriculture: 7.3, 18%</c:v>
                </c:pt>
                <c:pt idx="3">
                  <c:v>Waste and F-gases: 1.8, 4%</c:v>
                </c:pt>
              </c:strCache>
            </c:strRef>
          </c:cat>
          <c:val>
            <c:numRef>
              <c:f>'Figure 4.1'!$M$6:$M$9</c:f>
              <c:numCache>
                <c:formatCode>0.0</c:formatCode>
                <c:ptCount val="4"/>
                <c:pt idx="0">
                  <c:v>17.937088048329013</c:v>
                </c:pt>
                <c:pt idx="1">
                  <c:v>13.684428618948971</c:v>
                </c:pt>
                <c:pt idx="2">
                  <c:v>7.2738492600000031</c:v>
                </c:pt>
                <c:pt idx="3">
                  <c:v>1.7977641237044772</c:v>
                </c:pt>
              </c:numCache>
            </c:numRef>
          </c:val>
          <c:extLst>
            <c:ext xmlns:c16="http://schemas.microsoft.com/office/drawing/2014/chart" uri="{C3380CC4-5D6E-409C-BE32-E72D297353CC}">
              <c16:uniqueId val="{00000008-7B68-4EBB-BCFD-4FDA66A55E2E}"/>
            </c:ext>
          </c:extLst>
        </c:ser>
        <c:dLbls>
          <c:showLegendKey val="0"/>
          <c:showVal val="0"/>
          <c:showCatName val="0"/>
          <c:showSerName val="0"/>
          <c:showPercent val="0"/>
          <c:showBubbleSize val="0"/>
          <c:showLeaderLines val="1"/>
        </c:dLbls>
        <c:firstSliceAng val="0"/>
        <c:holeSize val="45"/>
      </c:doughnutChart>
      <c:spPr>
        <a:noFill/>
        <a:ln>
          <a:noFill/>
        </a:ln>
        <a:effectLst/>
      </c:spPr>
    </c:plotArea>
    <c:legend>
      <c:legendPos val="b"/>
      <c:layout>
        <c:manualLayout>
          <c:xMode val="edge"/>
          <c:yMode val="edge"/>
          <c:x val="0"/>
          <c:y val="0.76114557361767599"/>
          <c:w val="0.60611339869281033"/>
          <c:h val="0.2303618602197167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00206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"Biogenic methane in 2022"</c:f>
          <c:strCache>
            <c:ptCount val="1"/>
            <c:pt idx="0">
              <c:v>Biogenic methane in 2022</c:v>
            </c:pt>
          </c:strCache>
        </c:strRef>
      </c:tx>
      <c:layout>
        <c:manualLayout>
          <c:xMode val="edge"/>
          <c:yMode val="edge"/>
          <c:x val="7.3283882568266526E-2"/>
          <c:y val="2.5511562060892282E-2"/>
        </c:manualLayout>
      </c:layout>
      <c:overlay val="0"/>
      <c:spPr>
        <a:noFill/>
        <a:ln>
          <a:noFill/>
        </a:ln>
        <a:effectLst/>
      </c:spPr>
      <c:txPr>
        <a:bodyPr rot="0" spcFirstLastPara="1" vertOverflow="ellipsis" vert="horz" wrap="square" anchor="ctr" anchorCtr="1"/>
        <a:lstStyle/>
        <a:p>
          <a:pPr algn="l">
            <a:defRPr sz="900" b="1" i="0" u="none" strike="noStrike" kern="1200" spc="0" baseline="0">
              <a:solidFill>
                <a:srgbClr val="002060"/>
              </a:solidFill>
              <a:latin typeface="+mn-lt"/>
              <a:ea typeface="+mn-ea"/>
              <a:cs typeface="+mn-cs"/>
            </a:defRPr>
          </a:pPr>
          <a:endParaRPr lang="en-US"/>
        </a:p>
      </c:txPr>
    </c:title>
    <c:autoTitleDeleted val="0"/>
    <c:plotArea>
      <c:layout>
        <c:manualLayout>
          <c:layoutTarget val="inner"/>
          <c:xMode val="edge"/>
          <c:yMode val="edge"/>
          <c:x val="0.14132026143790849"/>
          <c:y val="0.13124222222222223"/>
          <c:w val="0.71677091503267976"/>
          <c:h val="0.60925527777777777"/>
        </c:manualLayout>
      </c:layout>
      <c:doughnutChart>
        <c:varyColors val="1"/>
        <c:ser>
          <c:idx val="0"/>
          <c:order val="0"/>
          <c:spPr>
            <a:ln>
              <a:noFill/>
            </a:ln>
          </c:spPr>
          <c:dPt>
            <c:idx val="0"/>
            <c:bubble3D val="0"/>
            <c:spPr>
              <a:solidFill>
                <a:srgbClr val="6AC17B"/>
              </a:solidFill>
              <a:ln w="19050">
                <a:noFill/>
              </a:ln>
              <a:effectLst/>
            </c:spPr>
            <c:extLst>
              <c:ext xmlns:c16="http://schemas.microsoft.com/office/drawing/2014/chart" uri="{C3380CC4-5D6E-409C-BE32-E72D297353CC}">
                <c16:uniqueId val="{00000001-99B8-49BB-9528-734FCEBBAB82}"/>
              </c:ext>
            </c:extLst>
          </c:dPt>
          <c:dPt>
            <c:idx val="1"/>
            <c:bubble3D val="0"/>
            <c:spPr>
              <a:solidFill>
                <a:srgbClr val="9E76B4"/>
              </a:solidFill>
              <a:ln w="19050">
                <a:noFill/>
              </a:ln>
              <a:effectLst/>
            </c:spPr>
            <c:extLst>
              <c:ext xmlns:c16="http://schemas.microsoft.com/office/drawing/2014/chart" uri="{C3380CC4-5D6E-409C-BE32-E72D297353CC}">
                <c16:uniqueId val="{00000003-99B8-49BB-9528-734FCEBBAB82}"/>
              </c:ext>
            </c:extLst>
          </c:dPt>
          <c:dLbls>
            <c:delete val="1"/>
          </c:dLbls>
          <c:cat>
            <c:strRef>
              <c:f>'Figure 4.1'!$O$13:$O$14</c:f>
              <c:strCache>
                <c:ptCount val="2"/>
                <c:pt idx="0">
                  <c:v>Agriculture: 1.2, 91%</c:v>
                </c:pt>
                <c:pt idx="1">
                  <c:v>Waste: 0.1, 9%</c:v>
                </c:pt>
              </c:strCache>
            </c:strRef>
          </c:cat>
          <c:val>
            <c:numRef>
              <c:f>'Figure 4.1'!$M$13:$M$14</c:f>
              <c:numCache>
                <c:formatCode>0.00</c:formatCode>
                <c:ptCount val="2"/>
                <c:pt idx="0">
                  <c:v>1.2299586999999996</c:v>
                </c:pt>
                <c:pt idx="1">
                  <c:v>0.11638227</c:v>
                </c:pt>
              </c:numCache>
            </c:numRef>
          </c:val>
          <c:extLst>
            <c:ext xmlns:c16="http://schemas.microsoft.com/office/drawing/2014/chart" uri="{C3380CC4-5D6E-409C-BE32-E72D297353CC}">
              <c16:uniqueId val="{00000004-99B8-49BB-9528-734FCEBBAB82}"/>
            </c:ext>
          </c:extLst>
        </c:ser>
        <c:dLbls>
          <c:showLegendKey val="0"/>
          <c:showVal val="1"/>
          <c:showCatName val="0"/>
          <c:showSerName val="0"/>
          <c:showPercent val="0"/>
          <c:showBubbleSize val="0"/>
          <c:showLeaderLines val="1"/>
        </c:dLbls>
        <c:firstSliceAng val="0"/>
        <c:holeSize val="45"/>
      </c:doughnutChart>
      <c:spPr>
        <a:noFill/>
        <a:ln>
          <a:noFill/>
        </a:ln>
        <a:effectLst/>
      </c:spPr>
    </c:plotArea>
    <c:legend>
      <c:legendPos val="b"/>
      <c:layout>
        <c:manualLayout>
          <c:xMode val="edge"/>
          <c:yMode val="edge"/>
          <c:x val="6.301601307189543E-2"/>
          <c:y val="0.7722822222222222"/>
          <c:w val="0.3860281045751634"/>
          <c:h val="0.1142710405938502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00206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stacked"/>
        <c:varyColors val="0"/>
        <c:ser>
          <c:idx val="0"/>
          <c:order val="0"/>
          <c:tx>
            <c:strRef>
              <c:f>'Figure 4.2'!$N$5</c:f>
              <c:strCache>
                <c:ptCount val="1"/>
                <c:pt idx="0">
                  <c:v>Transport</c:v>
                </c:pt>
              </c:strCache>
            </c:strRef>
          </c:tx>
          <c:spPr>
            <a:solidFill>
              <a:srgbClr val="00ACD3"/>
            </a:solidFill>
            <a:ln w="25400">
              <a:noFill/>
            </a:ln>
            <a:effectLst/>
          </c:spPr>
          <c:cat>
            <c:numRef>
              <c:f>'Figure 4.2'!$O$4:$CB$4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4.2'!$O$5:$CB$5</c:f>
              <c:numCache>
                <c:formatCode>0</c:formatCode>
                <c:ptCount val="66"/>
                <c:pt idx="0">
                  <c:v>13.334773136553748</c:v>
                </c:pt>
                <c:pt idx="1">
                  <c:v>13.318209571838635</c:v>
                </c:pt>
                <c:pt idx="2">
                  <c:v>12.993508897522972</c:v>
                </c:pt>
                <c:pt idx="3">
                  <c:v>13.068243665343616</c:v>
                </c:pt>
                <c:pt idx="4">
                  <c:v>13.326977385849331</c:v>
                </c:pt>
                <c:pt idx="5">
                  <c:v>13.801803080178523</c:v>
                </c:pt>
                <c:pt idx="6">
                  <c:v>13.894375410226289</c:v>
                </c:pt>
                <c:pt idx="7">
                  <c:v>14.792889409506214</c:v>
                </c:pt>
                <c:pt idx="8">
                  <c:v>15.115515657028885</c:v>
                </c:pt>
                <c:pt idx="9">
                  <c:v>14.6442490836837</c:v>
                </c:pt>
                <c:pt idx="10">
                  <c:v>13.192241771054002</c:v>
                </c:pt>
                <c:pt idx="11">
                  <c:v>13.846170045214722</c:v>
                </c:pt>
                <c:pt idx="12">
                  <c:v>13.684428618948971</c:v>
                </c:pt>
                <c:pt idx="13">
                  <c:v>14.309987811758768</c:v>
                </c:pt>
                <c:pt idx="14">
                  <c:v>14.352636193309193</c:v>
                </c:pt>
                <c:pt idx="15">
                  <c:v>14.340985079167167</c:v>
                </c:pt>
                <c:pt idx="16">
                  <c:v>14.279901277753787</c:v>
                </c:pt>
                <c:pt idx="17">
                  <c:v>14.158994725166464</c:v>
                </c:pt>
                <c:pt idx="18">
                  <c:v>13.971561938058223</c:v>
                </c:pt>
                <c:pt idx="19">
                  <c:v>13.801545365078075</c:v>
                </c:pt>
                <c:pt idx="20">
                  <c:v>13.603172271627205</c:v>
                </c:pt>
                <c:pt idx="21">
                  <c:v>13.391542040694334</c:v>
                </c:pt>
                <c:pt idx="22">
                  <c:v>13.11671482786968</c:v>
                </c:pt>
                <c:pt idx="23">
                  <c:v>12.850109999015665</c:v>
                </c:pt>
                <c:pt idx="24">
                  <c:v>12.517138912850326</c:v>
                </c:pt>
                <c:pt idx="25">
                  <c:v>12.181453280025639</c:v>
                </c:pt>
                <c:pt idx="26">
                  <c:v>11.821250216001522</c:v>
                </c:pt>
                <c:pt idx="27">
                  <c:v>11.386979152827012</c:v>
                </c:pt>
                <c:pt idx="28">
                  <c:v>11.015403711731713</c:v>
                </c:pt>
                <c:pt idx="29">
                  <c:v>10.512166004953416</c:v>
                </c:pt>
                <c:pt idx="30">
                  <c:v>10.080370485024053</c:v>
                </c:pt>
                <c:pt idx="31">
                  <c:v>9.6459661515322548</c:v>
                </c:pt>
                <c:pt idx="32">
                  <c:v>9.2056883046531688</c:v>
                </c:pt>
                <c:pt idx="33">
                  <c:v>8.7761675485498429</c:v>
                </c:pt>
                <c:pt idx="34">
                  <c:v>8.3652699396579742</c:v>
                </c:pt>
                <c:pt idx="35">
                  <c:v>7.9559474646968926</c:v>
                </c:pt>
                <c:pt idx="36">
                  <c:v>7.613249737406103</c:v>
                </c:pt>
                <c:pt idx="37">
                  <c:v>7.2332536030949885</c:v>
                </c:pt>
                <c:pt idx="38">
                  <c:v>6.8641916616437593</c:v>
                </c:pt>
                <c:pt idx="39">
                  <c:v>6.5443357360588523</c:v>
                </c:pt>
                <c:pt idx="40">
                  <c:v>6.2910557119091877</c:v>
                </c:pt>
                <c:pt idx="41">
                  <c:v>5.9624726305236271</c:v>
                </c:pt>
                <c:pt idx="42">
                  <c:v>5.7084670035796119</c:v>
                </c:pt>
                <c:pt idx="43">
                  <c:v>5.5123391309441239</c:v>
                </c:pt>
                <c:pt idx="44">
                  <c:v>5.3430108339292408</c:v>
                </c:pt>
                <c:pt idx="45">
                  <c:v>5.174176065364283</c:v>
                </c:pt>
                <c:pt idx="46">
                  <c:v>5.0342416864567774</c:v>
                </c:pt>
                <c:pt idx="47">
                  <c:v>4.951258841451919</c:v>
                </c:pt>
                <c:pt idx="48">
                  <c:v>4.7512201125814428</c:v>
                </c:pt>
                <c:pt idx="49">
                  <c:v>4.619604038883498</c:v>
                </c:pt>
                <c:pt idx="50">
                  <c:v>4.5529924145822598</c:v>
                </c:pt>
                <c:pt idx="51">
                  <c:v>4.5270919148839646</c:v>
                </c:pt>
                <c:pt idx="52">
                  <c:v>4.4618151937785795</c:v>
                </c:pt>
                <c:pt idx="53">
                  <c:v>4.386463183861629</c:v>
                </c:pt>
                <c:pt idx="54">
                  <c:v>4.3803015291661174</c:v>
                </c:pt>
                <c:pt idx="55">
                  <c:v>4.3098499796164429</c:v>
                </c:pt>
                <c:pt idx="56">
                  <c:v>4.2369716849575783</c:v>
                </c:pt>
                <c:pt idx="57">
                  <c:v>4.1689027747912348</c:v>
                </c:pt>
                <c:pt idx="58">
                  <c:v>4.1790857015866418</c:v>
                </c:pt>
                <c:pt idx="59">
                  <c:v>4.1155570817876006</c:v>
                </c:pt>
                <c:pt idx="60">
                  <c:v>4.0525138165676315</c:v>
                </c:pt>
                <c:pt idx="61">
                  <c:v>3.992533788683255</c:v>
                </c:pt>
                <c:pt idx="62">
                  <c:v>3.934600376940149</c:v>
                </c:pt>
                <c:pt idx="63">
                  <c:v>3.9044486270730419</c:v>
                </c:pt>
                <c:pt idx="64">
                  <c:v>3.8391154942695822</c:v>
                </c:pt>
                <c:pt idx="65">
                  <c:v>3.7890793137059502</c:v>
                </c:pt>
              </c:numCache>
            </c:numRef>
          </c:val>
          <c:extLst>
            <c:ext xmlns:c16="http://schemas.microsoft.com/office/drawing/2014/chart" uri="{C3380CC4-5D6E-409C-BE32-E72D297353CC}">
              <c16:uniqueId val="{00000000-0AEE-4F7A-94D5-83939696C8C2}"/>
            </c:ext>
          </c:extLst>
        </c:ser>
        <c:ser>
          <c:idx val="1"/>
          <c:order val="1"/>
          <c:tx>
            <c:strRef>
              <c:f>'Figure 4.2'!$N$6</c:f>
              <c:strCache>
                <c:ptCount val="1"/>
                <c:pt idx="0">
                  <c:v>Energy</c:v>
                </c:pt>
              </c:strCache>
            </c:strRef>
          </c:tx>
          <c:spPr>
            <a:solidFill>
              <a:srgbClr val="EF4D7F"/>
            </a:solidFill>
            <a:ln w="25400">
              <a:noFill/>
            </a:ln>
            <a:effectLst/>
          </c:spPr>
          <c:cat>
            <c:numRef>
              <c:f>'Figure 4.2'!$O$4:$CB$4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4.2'!$O$6:$CB$6</c:f>
              <c:numCache>
                <c:formatCode>0</c:formatCode>
                <c:ptCount val="66"/>
                <c:pt idx="0">
                  <c:v>18.933919722772703</c:v>
                </c:pt>
                <c:pt idx="1">
                  <c:v>18.260896074431585</c:v>
                </c:pt>
                <c:pt idx="2">
                  <c:v>19.921542669565284</c:v>
                </c:pt>
                <c:pt idx="3">
                  <c:v>18.952453922088324</c:v>
                </c:pt>
                <c:pt idx="4">
                  <c:v>18.748308402522131</c:v>
                </c:pt>
                <c:pt idx="5">
                  <c:v>18.509343115930179</c:v>
                </c:pt>
                <c:pt idx="6">
                  <c:v>17.007592286590789</c:v>
                </c:pt>
                <c:pt idx="7">
                  <c:v>17.530900135194507</c:v>
                </c:pt>
                <c:pt idx="8">
                  <c:v>17.297736222679013</c:v>
                </c:pt>
                <c:pt idx="9">
                  <c:v>18.734392912720811</c:v>
                </c:pt>
                <c:pt idx="10">
                  <c:v>17.732875307450563</c:v>
                </c:pt>
                <c:pt idx="11">
                  <c:v>17.385563061096821</c:v>
                </c:pt>
                <c:pt idx="12">
                  <c:v>15.031679670574336</c:v>
                </c:pt>
                <c:pt idx="13">
                  <c:v>16.315076623006142</c:v>
                </c:pt>
                <c:pt idx="14">
                  <c:v>15.404799873858995</c:v>
                </c:pt>
                <c:pt idx="15">
                  <c:v>14.3881998951484</c:v>
                </c:pt>
                <c:pt idx="16">
                  <c:v>12.731565790262495</c:v>
                </c:pt>
                <c:pt idx="17">
                  <c:v>12.160736923052482</c:v>
                </c:pt>
                <c:pt idx="18">
                  <c:v>11.974304574968626</c:v>
                </c:pt>
                <c:pt idx="19">
                  <c:v>11.861667854686871</c:v>
                </c:pt>
                <c:pt idx="20">
                  <c:v>10.839057510941096</c:v>
                </c:pt>
                <c:pt idx="21">
                  <c:v>10.705108238586639</c:v>
                </c:pt>
                <c:pt idx="22">
                  <c:v>10.567937966133776</c:v>
                </c:pt>
                <c:pt idx="23">
                  <c:v>10.444745303305185</c:v>
                </c:pt>
                <c:pt idx="24">
                  <c:v>10.314515687281247</c:v>
                </c:pt>
                <c:pt idx="25">
                  <c:v>10.181693283019083</c:v>
                </c:pt>
                <c:pt idx="26">
                  <c:v>10.009301373688816</c:v>
                </c:pt>
                <c:pt idx="27">
                  <c:v>9.8261251333528374</c:v>
                </c:pt>
                <c:pt idx="28">
                  <c:v>9.8371578230191066</c:v>
                </c:pt>
                <c:pt idx="29">
                  <c:v>9.8519582975122031</c:v>
                </c:pt>
                <c:pt idx="30">
                  <c:v>9.8654997563755042</c:v>
                </c:pt>
                <c:pt idx="31">
                  <c:v>9.8729669790674706</c:v>
                </c:pt>
                <c:pt idx="32">
                  <c:v>9.8810025069456611</c:v>
                </c:pt>
                <c:pt idx="33">
                  <c:v>9.8883433944754255</c:v>
                </c:pt>
                <c:pt idx="34">
                  <c:v>9.89107359231914</c:v>
                </c:pt>
                <c:pt idx="35">
                  <c:v>9.8960032206731938</c:v>
                </c:pt>
                <c:pt idx="36">
                  <c:v>9.8952602374618088</c:v>
                </c:pt>
                <c:pt idx="37">
                  <c:v>9.8927392919049808</c:v>
                </c:pt>
                <c:pt idx="38">
                  <c:v>9.8960223847907969</c:v>
                </c:pt>
                <c:pt idx="39">
                  <c:v>9.8904474810698915</c:v>
                </c:pt>
                <c:pt idx="40">
                  <c:v>9.8660923815101356</c:v>
                </c:pt>
                <c:pt idx="41">
                  <c:v>9.8577837271998447</c:v>
                </c:pt>
                <c:pt idx="42">
                  <c:v>9.8341868343140835</c:v>
                </c:pt>
                <c:pt idx="43">
                  <c:v>9.8184213033603367</c:v>
                </c:pt>
                <c:pt idx="44">
                  <c:v>9.7694403661200351</c:v>
                </c:pt>
                <c:pt idx="45">
                  <c:v>9.7566353658127714</c:v>
                </c:pt>
                <c:pt idx="46">
                  <c:v>9.6911378468417606</c:v>
                </c:pt>
                <c:pt idx="47">
                  <c:v>9.6642968094456876</c:v>
                </c:pt>
                <c:pt idx="48">
                  <c:v>9.6048182079914906</c:v>
                </c:pt>
                <c:pt idx="49">
                  <c:v>9.5659790941582195</c:v>
                </c:pt>
                <c:pt idx="50">
                  <c:v>9.5181820075446701</c:v>
                </c:pt>
                <c:pt idx="51">
                  <c:v>9.4765585840009106</c:v>
                </c:pt>
                <c:pt idx="52">
                  <c:v>9.4548340945231626</c:v>
                </c:pt>
                <c:pt idx="53">
                  <c:v>9.4917177841933178</c:v>
                </c:pt>
                <c:pt idx="54">
                  <c:v>9.4748850889567748</c:v>
                </c:pt>
                <c:pt idx="55">
                  <c:v>9.4139903003885497</c:v>
                </c:pt>
                <c:pt idx="56">
                  <c:v>9.4484530570509442</c:v>
                </c:pt>
                <c:pt idx="57">
                  <c:v>9.4882447359092978</c:v>
                </c:pt>
                <c:pt idx="58">
                  <c:v>9.465262652199149</c:v>
                </c:pt>
                <c:pt idx="59">
                  <c:v>9.4700163487107147</c:v>
                </c:pt>
                <c:pt idx="60">
                  <c:v>9.4629267176175773</c:v>
                </c:pt>
                <c:pt idx="61">
                  <c:v>9.4727485990810845</c:v>
                </c:pt>
                <c:pt idx="62">
                  <c:v>9.4929468408402613</c:v>
                </c:pt>
                <c:pt idx="63">
                  <c:v>9.4794157801441123</c:v>
                </c:pt>
                <c:pt idx="64">
                  <c:v>9.5043279834163261</c:v>
                </c:pt>
                <c:pt idx="65">
                  <c:v>9.4908789808661922</c:v>
                </c:pt>
              </c:numCache>
            </c:numRef>
          </c:val>
          <c:extLst>
            <c:ext xmlns:c16="http://schemas.microsoft.com/office/drawing/2014/chart" uri="{C3380CC4-5D6E-409C-BE32-E72D297353CC}">
              <c16:uniqueId val="{00000001-0AEE-4F7A-94D5-83939696C8C2}"/>
            </c:ext>
          </c:extLst>
        </c:ser>
        <c:ser>
          <c:idx val="2"/>
          <c:order val="2"/>
          <c:tx>
            <c:strRef>
              <c:f>'Figure 4.2'!$N$7</c:f>
              <c:strCache>
                <c:ptCount val="1"/>
                <c:pt idx="0">
                  <c:v>IPPU</c:v>
                </c:pt>
              </c:strCache>
            </c:strRef>
          </c:tx>
          <c:spPr>
            <a:solidFill>
              <a:srgbClr val="003A5D"/>
            </a:solidFill>
            <a:ln w="25400">
              <a:noFill/>
            </a:ln>
            <a:effectLst/>
          </c:spPr>
          <c:cat>
            <c:numRef>
              <c:f>'Figure 4.2'!$O$4:$CB$4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4.2'!$O$7:$CB$7</c:f>
              <c:numCache>
                <c:formatCode>0</c:formatCode>
                <c:ptCount val="66"/>
                <c:pt idx="0">
                  <c:v>4.4966591821462938</c:v>
                </c:pt>
                <c:pt idx="1">
                  <c:v>4.5046116270906706</c:v>
                </c:pt>
                <c:pt idx="2">
                  <c:v>4.5416646334971693</c:v>
                </c:pt>
                <c:pt idx="3">
                  <c:v>4.6610952670391192</c:v>
                </c:pt>
                <c:pt idx="4">
                  <c:v>4.8491671547173576</c:v>
                </c:pt>
                <c:pt idx="5">
                  <c:v>4.9434473221982049</c:v>
                </c:pt>
                <c:pt idx="6">
                  <c:v>4.6813010504642518</c:v>
                </c:pt>
                <c:pt idx="7">
                  <c:v>4.7158937983543909</c:v>
                </c:pt>
                <c:pt idx="8">
                  <c:v>4.641731679939789</c:v>
                </c:pt>
                <c:pt idx="9">
                  <c:v>4.6901588898715296</c:v>
                </c:pt>
                <c:pt idx="10">
                  <c:v>4.4799511699776406</c:v>
                </c:pt>
                <c:pt idx="11">
                  <c:v>4.7083953277825845</c:v>
                </c:pt>
                <c:pt idx="12">
                  <c:v>4.4691560114591535</c:v>
                </c:pt>
                <c:pt idx="13">
                  <c:v>4.312345496546607</c:v>
                </c:pt>
                <c:pt idx="14">
                  <c:v>4.3253955272474522</c:v>
                </c:pt>
                <c:pt idx="15">
                  <c:v>4.2374813466335635</c:v>
                </c:pt>
                <c:pt idx="16">
                  <c:v>4.1652533696475249</c:v>
                </c:pt>
                <c:pt idx="17">
                  <c:v>3.329797025705123</c:v>
                </c:pt>
                <c:pt idx="18">
                  <c:v>3.3004774611863601</c:v>
                </c:pt>
                <c:pt idx="19">
                  <c:v>3.2829636832095805</c:v>
                </c:pt>
                <c:pt idx="20">
                  <c:v>3.1790629738617615</c:v>
                </c:pt>
                <c:pt idx="21">
                  <c:v>3.1208274846180193</c:v>
                </c:pt>
                <c:pt idx="22">
                  <c:v>3.0576345987660636</c:v>
                </c:pt>
                <c:pt idx="23">
                  <c:v>3.0516149761133153</c:v>
                </c:pt>
                <c:pt idx="24">
                  <c:v>3.0345231175595151</c:v>
                </c:pt>
                <c:pt idx="25">
                  <c:v>2.999019104103994</c:v>
                </c:pt>
                <c:pt idx="26">
                  <c:v>2.979892914126943</c:v>
                </c:pt>
                <c:pt idx="27">
                  <c:v>2.9593051199264409</c:v>
                </c:pt>
                <c:pt idx="28">
                  <c:v>2.9248123672317532</c:v>
                </c:pt>
                <c:pt idx="29">
                  <c:v>2.9026439052310846</c:v>
                </c:pt>
                <c:pt idx="30">
                  <c:v>2.8679946534193821</c:v>
                </c:pt>
                <c:pt idx="31">
                  <c:v>2.871464495325081</c:v>
                </c:pt>
                <c:pt idx="32">
                  <c:v>2.8416201188542356</c:v>
                </c:pt>
                <c:pt idx="33">
                  <c:v>2.8361123282951546</c:v>
                </c:pt>
                <c:pt idx="34">
                  <c:v>2.8080716535738275</c:v>
                </c:pt>
                <c:pt idx="35">
                  <c:v>2.7802227826512027</c:v>
                </c:pt>
                <c:pt idx="36">
                  <c:v>2.7510739721126942</c:v>
                </c:pt>
                <c:pt idx="37">
                  <c:v>2.7254827656681422</c:v>
                </c:pt>
                <c:pt idx="38">
                  <c:v>2.7031741642190461</c:v>
                </c:pt>
                <c:pt idx="39">
                  <c:v>2.683997952564479</c:v>
                </c:pt>
                <c:pt idx="40">
                  <c:v>2.6659404442472554</c:v>
                </c:pt>
                <c:pt idx="41">
                  <c:v>2.6659404442472554</c:v>
                </c:pt>
                <c:pt idx="42">
                  <c:v>2.6659404442472554</c:v>
                </c:pt>
                <c:pt idx="43">
                  <c:v>2.6659404442472554</c:v>
                </c:pt>
                <c:pt idx="44">
                  <c:v>2.6659404442472554</c:v>
                </c:pt>
                <c:pt idx="45">
                  <c:v>2.6659404442472554</c:v>
                </c:pt>
                <c:pt idx="46">
                  <c:v>2.6659404442472554</c:v>
                </c:pt>
                <c:pt idx="47">
                  <c:v>2.6659404442472554</c:v>
                </c:pt>
                <c:pt idx="48">
                  <c:v>2.6659404442472554</c:v>
                </c:pt>
                <c:pt idx="49">
                  <c:v>2.6659404442472554</c:v>
                </c:pt>
                <c:pt idx="50">
                  <c:v>2.6659404442472554</c:v>
                </c:pt>
                <c:pt idx="51">
                  <c:v>2.6659404442472554</c:v>
                </c:pt>
                <c:pt idx="52">
                  <c:v>2.6659404442472554</c:v>
                </c:pt>
                <c:pt idx="53">
                  <c:v>2.6659404442472554</c:v>
                </c:pt>
                <c:pt idx="54">
                  <c:v>2.6659404442472554</c:v>
                </c:pt>
                <c:pt idx="55">
                  <c:v>2.6659404442472554</c:v>
                </c:pt>
                <c:pt idx="56">
                  <c:v>2.6659404442472554</c:v>
                </c:pt>
                <c:pt idx="57">
                  <c:v>2.6659404442472554</c:v>
                </c:pt>
                <c:pt idx="58">
                  <c:v>2.6659404442472554</c:v>
                </c:pt>
                <c:pt idx="59">
                  <c:v>2.6659404442472554</c:v>
                </c:pt>
                <c:pt idx="60">
                  <c:v>2.6659404442472554</c:v>
                </c:pt>
                <c:pt idx="61">
                  <c:v>2.6659404442472554</c:v>
                </c:pt>
                <c:pt idx="62">
                  <c:v>2.6659404442472554</c:v>
                </c:pt>
                <c:pt idx="63">
                  <c:v>2.6659404442472554</c:v>
                </c:pt>
                <c:pt idx="64">
                  <c:v>2.6659404442472554</c:v>
                </c:pt>
                <c:pt idx="65">
                  <c:v>2.6659404442472554</c:v>
                </c:pt>
              </c:numCache>
            </c:numRef>
          </c:val>
          <c:extLst>
            <c:ext xmlns:c16="http://schemas.microsoft.com/office/drawing/2014/chart" uri="{C3380CC4-5D6E-409C-BE32-E72D297353CC}">
              <c16:uniqueId val="{00000002-0AEE-4F7A-94D5-83939696C8C2}"/>
            </c:ext>
          </c:extLst>
        </c:ser>
        <c:ser>
          <c:idx val="3"/>
          <c:order val="3"/>
          <c:tx>
            <c:strRef>
              <c:f>'Figure 4.2'!$N$8</c:f>
              <c:strCache>
                <c:ptCount val="1"/>
                <c:pt idx="0">
                  <c:v>Agriculture</c:v>
                </c:pt>
              </c:strCache>
            </c:strRef>
          </c:tx>
          <c:spPr>
            <a:solidFill>
              <a:srgbClr val="6AC17B"/>
            </a:solidFill>
            <a:ln w="25400">
              <a:noFill/>
            </a:ln>
            <a:effectLst/>
          </c:spPr>
          <c:cat>
            <c:numRef>
              <c:f>'Figure 4.2'!$O$4:$CB$4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4.2'!$O$8:$CB$8</c:f>
              <c:numCache>
                <c:formatCode>0</c:formatCode>
                <c:ptCount val="66"/>
                <c:pt idx="0">
                  <c:v>7.2256045000000011</c:v>
                </c:pt>
                <c:pt idx="1">
                  <c:v>7.3872115200000046</c:v>
                </c:pt>
                <c:pt idx="2">
                  <c:v>7.5319387100000021</c:v>
                </c:pt>
                <c:pt idx="3">
                  <c:v>7.4540938899999967</c:v>
                </c:pt>
                <c:pt idx="4">
                  <c:v>7.7391252600000007</c:v>
                </c:pt>
                <c:pt idx="5">
                  <c:v>7.7297665099999939</c:v>
                </c:pt>
                <c:pt idx="6">
                  <c:v>7.6835132899999952</c:v>
                </c:pt>
                <c:pt idx="7">
                  <c:v>7.6994498200000017</c:v>
                </c:pt>
                <c:pt idx="8">
                  <c:v>7.850265679999997</c:v>
                </c:pt>
                <c:pt idx="9">
                  <c:v>7.8653924399999964</c:v>
                </c:pt>
                <c:pt idx="10">
                  <c:v>7.9107486799999966</c:v>
                </c:pt>
                <c:pt idx="11">
                  <c:v>7.6796243699999973</c:v>
                </c:pt>
                <c:pt idx="12">
                  <c:v>7.2738492600000031</c:v>
                </c:pt>
                <c:pt idx="13">
                  <c:v>6.9969690901796708</c:v>
                </c:pt>
                <c:pt idx="14">
                  <c:v>6.9232867518471215</c:v>
                </c:pt>
                <c:pt idx="15">
                  <c:v>6.868285219069767</c:v>
                </c:pt>
                <c:pt idx="16">
                  <c:v>6.81242523630962</c:v>
                </c:pt>
                <c:pt idx="17">
                  <c:v>6.7906417856121841</c:v>
                </c:pt>
                <c:pt idx="18">
                  <c:v>6.7746040685190563</c:v>
                </c:pt>
                <c:pt idx="19">
                  <c:v>6.7604792701372354</c:v>
                </c:pt>
                <c:pt idx="20">
                  <c:v>6.7443105139655453</c:v>
                </c:pt>
                <c:pt idx="21">
                  <c:v>6.720727936926858</c:v>
                </c:pt>
                <c:pt idx="22">
                  <c:v>6.7069298071510897</c:v>
                </c:pt>
                <c:pt idx="23">
                  <c:v>6.6894417242907078</c:v>
                </c:pt>
                <c:pt idx="24">
                  <c:v>6.6760973041133003</c:v>
                </c:pt>
                <c:pt idx="25">
                  <c:v>6.6683717401468892</c:v>
                </c:pt>
                <c:pt idx="26">
                  <c:v>6.6648248962231591</c:v>
                </c:pt>
                <c:pt idx="27">
                  <c:v>6.6590124414261229</c:v>
                </c:pt>
                <c:pt idx="28">
                  <c:v>6.6573752013500958</c:v>
                </c:pt>
                <c:pt idx="29">
                  <c:v>6.6535608667794364</c:v>
                </c:pt>
                <c:pt idx="30">
                  <c:v>6.6514003304427352</c:v>
                </c:pt>
                <c:pt idx="31">
                  <c:v>6.6475127937304572</c:v>
                </c:pt>
                <c:pt idx="32">
                  <c:v>6.6470657207031909</c:v>
                </c:pt>
                <c:pt idx="33">
                  <c:v>6.6446910249330253</c:v>
                </c:pt>
                <c:pt idx="34">
                  <c:v>6.6442103019203609</c:v>
                </c:pt>
                <c:pt idx="35">
                  <c:v>6.6437095334044534</c:v>
                </c:pt>
                <c:pt idx="36">
                  <c:v>6.6445534125223933</c:v>
                </c:pt>
                <c:pt idx="37">
                  <c:v>6.6450942446055485</c:v>
                </c:pt>
                <c:pt idx="38">
                  <c:v>6.6457640175772683</c:v>
                </c:pt>
                <c:pt idx="39">
                  <c:v>6.6487093833665494</c:v>
                </c:pt>
                <c:pt idx="40">
                  <c:v>6.6502094427577108</c:v>
                </c:pt>
                <c:pt idx="41">
                  <c:v>6.6491511752024994</c:v>
                </c:pt>
                <c:pt idx="42">
                  <c:v>6.6486840302622001</c:v>
                </c:pt>
                <c:pt idx="43">
                  <c:v>6.6484600122646373</c:v>
                </c:pt>
                <c:pt idx="44">
                  <c:v>6.6485318033709842</c:v>
                </c:pt>
                <c:pt idx="45">
                  <c:v>6.6488388127852227</c:v>
                </c:pt>
                <c:pt idx="46">
                  <c:v>6.6493719640468552</c:v>
                </c:pt>
                <c:pt idx="47">
                  <c:v>6.6500870847063274</c:v>
                </c:pt>
                <c:pt idx="48">
                  <c:v>6.6508993366458018</c:v>
                </c:pt>
                <c:pt idx="49">
                  <c:v>6.6518230912785254</c:v>
                </c:pt>
                <c:pt idx="50">
                  <c:v>6.6528526782579425</c:v>
                </c:pt>
                <c:pt idx="51">
                  <c:v>6.6538763194130839</c:v>
                </c:pt>
                <c:pt idx="52">
                  <c:v>6.654869701255917</c:v>
                </c:pt>
                <c:pt idx="53">
                  <c:v>6.6558440202443929</c:v>
                </c:pt>
                <c:pt idx="54">
                  <c:v>6.656765721873275</c:v>
                </c:pt>
                <c:pt idx="55">
                  <c:v>6.657343019278156</c:v>
                </c:pt>
                <c:pt idx="56">
                  <c:v>6.657880838221037</c:v>
                </c:pt>
                <c:pt idx="57">
                  <c:v>6.658508008461955</c:v>
                </c:pt>
                <c:pt idx="58">
                  <c:v>6.6592029212655799</c:v>
                </c:pt>
                <c:pt idx="59">
                  <c:v>6.6599514695115829</c:v>
                </c:pt>
                <c:pt idx="60">
                  <c:v>6.6607394231827133</c:v>
                </c:pt>
                <c:pt idx="61">
                  <c:v>6.6615544641649507</c:v>
                </c:pt>
                <c:pt idx="62">
                  <c:v>6.6623852153965712</c:v>
                </c:pt>
                <c:pt idx="63">
                  <c:v>6.6632214508397443</c:v>
                </c:pt>
                <c:pt idx="64">
                  <c:v>6.664057108313977</c:v>
                </c:pt>
                <c:pt idx="65">
                  <c:v>6.6648854742674848</c:v>
                </c:pt>
              </c:numCache>
            </c:numRef>
          </c:val>
          <c:extLst>
            <c:ext xmlns:c16="http://schemas.microsoft.com/office/drawing/2014/chart" uri="{C3380CC4-5D6E-409C-BE32-E72D297353CC}">
              <c16:uniqueId val="{00000003-0AEE-4F7A-94D5-83939696C8C2}"/>
            </c:ext>
          </c:extLst>
        </c:ser>
        <c:ser>
          <c:idx val="4"/>
          <c:order val="4"/>
          <c:tx>
            <c:strRef>
              <c:f>'Figure 4.2'!$N$9</c:f>
              <c:strCache>
                <c:ptCount val="1"/>
                <c:pt idx="0">
                  <c:v>Waste</c:v>
                </c:pt>
              </c:strCache>
            </c:strRef>
          </c:tx>
          <c:spPr>
            <a:solidFill>
              <a:srgbClr val="9E76B4"/>
            </a:solidFill>
            <a:ln w="25400">
              <a:noFill/>
            </a:ln>
            <a:effectLst/>
          </c:spPr>
          <c:cat>
            <c:numRef>
              <c:f>'Figure 4.2'!$O$4:$CB$4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4.2'!$O$9:$CB$9</c:f>
              <c:numCache>
                <c:formatCode>0</c:formatCode>
                <c:ptCount val="66"/>
                <c:pt idx="0">
                  <c:v>0.22141672999999992</c:v>
                </c:pt>
                <c:pt idx="1">
                  <c:v>0.22000680000000011</c:v>
                </c:pt>
                <c:pt idx="2">
                  <c:v>0.22235287999999992</c:v>
                </c:pt>
                <c:pt idx="3">
                  <c:v>0.22259793000000036</c:v>
                </c:pt>
                <c:pt idx="4">
                  <c:v>0.22645591000000012</c:v>
                </c:pt>
                <c:pt idx="5">
                  <c:v>0.22783125999999992</c:v>
                </c:pt>
                <c:pt idx="6">
                  <c:v>0.23297001000000001</c:v>
                </c:pt>
                <c:pt idx="7">
                  <c:v>0.23105567000000019</c:v>
                </c:pt>
                <c:pt idx="8">
                  <c:v>0.23150816000000032</c:v>
                </c:pt>
                <c:pt idx="9">
                  <c:v>0.23342322999999987</c:v>
                </c:pt>
                <c:pt idx="10">
                  <c:v>0.23557290000000011</c:v>
                </c:pt>
                <c:pt idx="11">
                  <c:v>0.23759439999999996</c:v>
                </c:pt>
                <c:pt idx="12">
                  <c:v>0.23401648999999997</c:v>
                </c:pt>
                <c:pt idx="13">
                  <c:v>0.23505776569868658</c:v>
                </c:pt>
                <c:pt idx="14">
                  <c:v>0.23597279438884697</c:v>
                </c:pt>
                <c:pt idx="15">
                  <c:v>0.23638762190302667</c:v>
                </c:pt>
                <c:pt idx="16">
                  <c:v>0.23659546371634996</c:v>
                </c:pt>
                <c:pt idx="17">
                  <c:v>0.23936724515696642</c:v>
                </c:pt>
                <c:pt idx="18">
                  <c:v>0.23944151591131049</c:v>
                </c:pt>
                <c:pt idx="19">
                  <c:v>0.23941048511615873</c:v>
                </c:pt>
                <c:pt idx="20">
                  <c:v>0.24204322827302258</c:v>
                </c:pt>
                <c:pt idx="21">
                  <c:v>0.24197091870264331</c:v>
                </c:pt>
                <c:pt idx="22">
                  <c:v>0.24197293523317148</c:v>
                </c:pt>
                <c:pt idx="23">
                  <c:v>0.24191908793801986</c:v>
                </c:pt>
                <c:pt idx="24">
                  <c:v>0.24440054199493444</c:v>
                </c:pt>
                <c:pt idx="25">
                  <c:v>0.24425605546648285</c:v>
                </c:pt>
                <c:pt idx="26">
                  <c:v>0.24410387612183559</c:v>
                </c:pt>
                <c:pt idx="27">
                  <c:v>0.24660289145397654</c:v>
                </c:pt>
                <c:pt idx="28">
                  <c:v>0.24643206433410206</c:v>
                </c:pt>
                <c:pt idx="29">
                  <c:v>0.24634325613133068</c:v>
                </c:pt>
                <c:pt idx="30">
                  <c:v>0.24625529592855946</c:v>
                </c:pt>
                <c:pt idx="31">
                  <c:v>0.24614871445056177</c:v>
                </c:pt>
                <c:pt idx="32">
                  <c:v>0.24865947974173333</c:v>
                </c:pt>
                <c:pt idx="33">
                  <c:v>0.24855284526373544</c:v>
                </c:pt>
                <c:pt idx="34">
                  <c:v>0.2485205898866443</c:v>
                </c:pt>
                <c:pt idx="35">
                  <c:v>0.2484511184590997</c:v>
                </c:pt>
                <c:pt idx="36">
                  <c:v>0.25104382316737472</c:v>
                </c:pt>
                <c:pt idx="37">
                  <c:v>0.25099289351505649</c:v>
                </c:pt>
                <c:pt idx="38">
                  <c:v>0.25089713449608869</c:v>
                </c:pt>
                <c:pt idx="39">
                  <c:v>0.25084615184377118</c:v>
                </c:pt>
                <c:pt idx="40">
                  <c:v>0.2508137639666802</c:v>
                </c:pt>
                <c:pt idx="41">
                  <c:v>0.26414882199952172</c:v>
                </c:pt>
                <c:pt idx="42">
                  <c:v>0.26410370476139133</c:v>
                </c:pt>
                <c:pt idx="43">
                  <c:v>0.26407718229848753</c:v>
                </c:pt>
                <c:pt idx="44">
                  <c:v>0.26405065983558418</c:v>
                </c:pt>
                <c:pt idx="45">
                  <c:v>0.26401779495849315</c:v>
                </c:pt>
                <c:pt idx="46">
                  <c:v>0.26399127249558979</c:v>
                </c:pt>
                <c:pt idx="47">
                  <c:v>0.2639461552574594</c:v>
                </c:pt>
                <c:pt idx="48">
                  <c:v>0.26390103801932902</c:v>
                </c:pt>
                <c:pt idx="49">
                  <c:v>0.26383732600597204</c:v>
                </c:pt>
                <c:pt idx="50">
                  <c:v>0.26382305590410804</c:v>
                </c:pt>
                <c:pt idx="51">
                  <c:v>0.26381512821643127</c:v>
                </c:pt>
                <c:pt idx="52">
                  <c:v>0.26375141620307385</c:v>
                </c:pt>
                <c:pt idx="53">
                  <c:v>0.26374348851539708</c:v>
                </c:pt>
                <c:pt idx="54">
                  <c:v>0.26373556082772032</c:v>
                </c:pt>
                <c:pt idx="55">
                  <c:v>0.26370269595062928</c:v>
                </c:pt>
                <c:pt idx="56">
                  <c:v>0.26365757871249934</c:v>
                </c:pt>
                <c:pt idx="57">
                  <c:v>0.26363105624959599</c:v>
                </c:pt>
                <c:pt idx="58">
                  <c:v>0.26360453378669219</c:v>
                </c:pt>
                <c:pt idx="59">
                  <c:v>0.26355307413437412</c:v>
                </c:pt>
                <c:pt idx="60">
                  <c:v>0.26350795689624418</c:v>
                </c:pt>
                <c:pt idx="61">
                  <c:v>0.26350002920856741</c:v>
                </c:pt>
                <c:pt idx="62">
                  <c:v>0.26343631719521043</c:v>
                </c:pt>
                <c:pt idx="63">
                  <c:v>0.26342838950753367</c:v>
                </c:pt>
                <c:pt idx="64">
                  <c:v>0.26341411940566922</c:v>
                </c:pt>
                <c:pt idx="65">
                  <c:v>0.26336900216753928</c:v>
                </c:pt>
              </c:numCache>
            </c:numRef>
          </c:val>
          <c:extLst>
            <c:ext xmlns:c16="http://schemas.microsoft.com/office/drawing/2014/chart" uri="{C3380CC4-5D6E-409C-BE32-E72D297353CC}">
              <c16:uniqueId val="{00000004-0AEE-4F7A-94D5-83939696C8C2}"/>
            </c:ext>
          </c:extLst>
        </c:ser>
        <c:dLbls>
          <c:showLegendKey val="0"/>
          <c:showVal val="0"/>
          <c:showCatName val="0"/>
          <c:showSerName val="0"/>
          <c:showPercent val="0"/>
          <c:showBubbleSize val="0"/>
        </c:dLbls>
        <c:axId val="299347760"/>
        <c:axId val="534533904"/>
      </c:areaChart>
      <c:areaChart>
        <c:grouping val="stacked"/>
        <c:varyColors val="0"/>
        <c:ser>
          <c:idx val="5"/>
          <c:order val="5"/>
          <c:tx>
            <c:strRef>
              <c:f>'Figure 4.2'!$N$10</c:f>
              <c:strCache>
                <c:ptCount val="1"/>
                <c:pt idx="0">
                  <c:v>Forests</c:v>
                </c:pt>
              </c:strCache>
            </c:strRef>
          </c:tx>
          <c:spPr>
            <a:solidFill>
              <a:srgbClr val="FAA74A"/>
            </a:solidFill>
            <a:ln w="25400">
              <a:noFill/>
            </a:ln>
            <a:effectLst/>
          </c:spPr>
          <c:cat>
            <c:numRef>
              <c:f>'Figure 4.2'!$O$4:$CB$4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4.2'!$O$10:$CB$10</c:f>
              <c:numCache>
                <c:formatCode>0</c:formatCode>
                <c:ptCount val="66"/>
                <c:pt idx="0">
                  <c:v>-10.698437985085606</c:v>
                </c:pt>
                <c:pt idx="1">
                  <c:v>-12.028031336908116</c:v>
                </c:pt>
                <c:pt idx="2">
                  <c:v>-10.331800915364303</c:v>
                </c:pt>
                <c:pt idx="3">
                  <c:v>-8.0497713959322716</c:v>
                </c:pt>
                <c:pt idx="4">
                  <c:v>-10.344509027188609</c:v>
                </c:pt>
                <c:pt idx="5">
                  <c:v>-12.744401016720772</c:v>
                </c:pt>
                <c:pt idx="6">
                  <c:v>-12.606115772387392</c:v>
                </c:pt>
                <c:pt idx="7">
                  <c:v>-12.030097058203781</c:v>
                </c:pt>
                <c:pt idx="8">
                  <c:v>-10.730819855879771</c:v>
                </c:pt>
                <c:pt idx="9">
                  <c:v>-10.066904103486651</c:v>
                </c:pt>
                <c:pt idx="10">
                  <c:v>-6.0843020158735106</c:v>
                </c:pt>
                <c:pt idx="11">
                  <c:v>-6.0370470499664188</c:v>
                </c:pt>
                <c:pt idx="12">
                  <c:v>-5.3105613607465054</c:v>
                </c:pt>
                <c:pt idx="13">
                  <c:v>-6.1987471003034811</c:v>
                </c:pt>
                <c:pt idx="14">
                  <c:v>-6.3656881784767165</c:v>
                </c:pt>
                <c:pt idx="15">
                  <c:v>-7.3820039333831318</c:v>
                </c:pt>
                <c:pt idx="16">
                  <c:v>-8.8087551100035721</c:v>
                </c:pt>
                <c:pt idx="17">
                  <c:v>-10.506396033720923</c:v>
                </c:pt>
                <c:pt idx="18">
                  <c:v>-12.446091419161986</c:v>
                </c:pt>
                <c:pt idx="19">
                  <c:v>-14.009645435891628</c:v>
                </c:pt>
                <c:pt idx="20">
                  <c:v>-14.948480714260118</c:v>
                </c:pt>
                <c:pt idx="21">
                  <c:v>-15.454808293865661</c:v>
                </c:pt>
                <c:pt idx="22">
                  <c:v>-15.855226393957155</c:v>
                </c:pt>
                <c:pt idx="23">
                  <c:v>-16.29021870985148</c:v>
                </c:pt>
                <c:pt idx="24">
                  <c:v>-16.884610082685057</c:v>
                </c:pt>
                <c:pt idx="25">
                  <c:v>-17.425221185477128</c:v>
                </c:pt>
                <c:pt idx="26">
                  <c:v>-18.073248326861272</c:v>
                </c:pt>
                <c:pt idx="27">
                  <c:v>-19.96763558662002</c:v>
                </c:pt>
                <c:pt idx="28">
                  <c:v>-20.894143907851031</c:v>
                </c:pt>
                <c:pt idx="29">
                  <c:v>-21.800741346138818</c:v>
                </c:pt>
                <c:pt idx="30">
                  <c:v>-22.781524048417378</c:v>
                </c:pt>
                <c:pt idx="31">
                  <c:v>-23.66735715056846</c:v>
                </c:pt>
                <c:pt idx="32">
                  <c:v>-24.56193423889966</c:v>
                </c:pt>
                <c:pt idx="33">
                  <c:v>-25.060900121087045</c:v>
                </c:pt>
                <c:pt idx="34">
                  <c:v>-25.023245105500347</c:v>
                </c:pt>
                <c:pt idx="35">
                  <c:v>-24.589623961536407</c:v>
                </c:pt>
                <c:pt idx="36">
                  <c:v>-23.373470608275433</c:v>
                </c:pt>
                <c:pt idx="37">
                  <c:v>-22.106014650619244</c:v>
                </c:pt>
                <c:pt idx="38">
                  <c:v>-21.332451298204912</c:v>
                </c:pt>
                <c:pt idx="39">
                  <c:v>-21.467611860900028</c:v>
                </c:pt>
                <c:pt idx="40">
                  <c:v>-21.659725966607546</c:v>
                </c:pt>
                <c:pt idx="41">
                  <c:v>-21.838850867339531</c:v>
                </c:pt>
                <c:pt idx="42">
                  <c:v>-21.978930382160524</c:v>
                </c:pt>
                <c:pt idx="43">
                  <c:v>-22.12961821216247</c:v>
                </c:pt>
                <c:pt idx="44">
                  <c:v>-22.278683039601201</c:v>
                </c:pt>
                <c:pt idx="45">
                  <c:v>-22.435668818125308</c:v>
                </c:pt>
                <c:pt idx="46">
                  <c:v>-22.596685813738848</c:v>
                </c:pt>
                <c:pt idx="47">
                  <c:v>-22.758038450300482</c:v>
                </c:pt>
                <c:pt idx="48">
                  <c:v>-22.914486258440828</c:v>
                </c:pt>
                <c:pt idx="49">
                  <c:v>-23.074799300359217</c:v>
                </c:pt>
                <c:pt idx="50">
                  <c:v>-23.24443224864384</c:v>
                </c:pt>
                <c:pt idx="51">
                  <c:v>-23.41303039482511</c:v>
                </c:pt>
                <c:pt idx="52">
                  <c:v>-23.578042986680721</c:v>
                </c:pt>
                <c:pt idx="53">
                  <c:v>-23.737678404482203</c:v>
                </c:pt>
                <c:pt idx="54">
                  <c:v>-23.891137102304093</c:v>
                </c:pt>
                <c:pt idx="55">
                  <c:v>-24.03910219024398</c:v>
                </c:pt>
                <c:pt idx="56">
                  <c:v>-24.182404409483883</c:v>
                </c:pt>
                <c:pt idx="57">
                  <c:v>-24.321875359955715</c:v>
                </c:pt>
                <c:pt idx="58">
                  <c:v>-24.457566472668692</c:v>
                </c:pt>
                <c:pt idx="59">
                  <c:v>-24.589791654498427</c:v>
                </c:pt>
                <c:pt idx="60">
                  <c:v>-24.719168169118078</c:v>
                </c:pt>
                <c:pt idx="61">
                  <c:v>-24.845826193897718</c:v>
                </c:pt>
                <c:pt idx="62">
                  <c:v>-24.969634615908998</c:v>
                </c:pt>
                <c:pt idx="63">
                  <c:v>-25.090990431782071</c:v>
                </c:pt>
                <c:pt idx="64">
                  <c:v>-25.210171070982103</c:v>
                </c:pt>
                <c:pt idx="65">
                  <c:v>-25.326816639487724</c:v>
                </c:pt>
              </c:numCache>
            </c:numRef>
          </c:val>
          <c:extLst>
            <c:ext xmlns:c16="http://schemas.microsoft.com/office/drawing/2014/chart" uri="{C3380CC4-5D6E-409C-BE32-E72D297353CC}">
              <c16:uniqueId val="{00000005-0AEE-4F7A-94D5-83939696C8C2}"/>
            </c:ext>
          </c:extLst>
        </c:ser>
        <c:dLbls>
          <c:showLegendKey val="0"/>
          <c:showVal val="0"/>
          <c:showCatName val="0"/>
          <c:showSerName val="0"/>
          <c:showPercent val="0"/>
          <c:showBubbleSize val="0"/>
        </c:dLbls>
        <c:axId val="781922976"/>
        <c:axId val="873112176"/>
      </c:areaChart>
      <c:barChart>
        <c:barDir val="col"/>
        <c:grouping val="clustered"/>
        <c:varyColors val="0"/>
        <c:ser>
          <c:idx val="7"/>
          <c:order val="7"/>
          <c:tx>
            <c:strRef>
              <c:f>'Figure 4.2'!$N$12</c:f>
              <c:strCache>
                <c:ptCount val="1"/>
                <c:pt idx="0">
                  <c:v>Historical emissions</c:v>
                </c:pt>
              </c:strCache>
            </c:strRef>
          </c:tx>
          <c:spPr>
            <a:solidFill>
              <a:srgbClr val="A6C0CB">
                <a:alpha val="40000"/>
              </a:srgbClr>
            </a:solidFill>
            <a:ln>
              <a:noFill/>
            </a:ln>
            <a:effectLst/>
          </c:spPr>
          <c:invertIfNegative val="0"/>
          <c:cat>
            <c:numRef>
              <c:f>'Figure 4.2'!$O$4:$CB$4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4.2'!$O$12:$CB$12</c:f>
              <c:numCache>
                <c:formatCode>0</c:formatCode>
                <c:ptCount val="66"/>
                <c:pt idx="0">
                  <c:v>-35</c:v>
                </c:pt>
                <c:pt idx="1">
                  <c:v>-35</c:v>
                </c:pt>
                <c:pt idx="2">
                  <c:v>-35</c:v>
                </c:pt>
                <c:pt idx="3">
                  <c:v>-35</c:v>
                </c:pt>
                <c:pt idx="4">
                  <c:v>-35</c:v>
                </c:pt>
                <c:pt idx="5">
                  <c:v>-35</c:v>
                </c:pt>
                <c:pt idx="6">
                  <c:v>-35</c:v>
                </c:pt>
                <c:pt idx="7">
                  <c:v>-35</c:v>
                </c:pt>
                <c:pt idx="8">
                  <c:v>-35</c:v>
                </c:pt>
                <c:pt idx="9">
                  <c:v>-35</c:v>
                </c:pt>
                <c:pt idx="10">
                  <c:v>-35</c:v>
                </c:pt>
                <c:pt idx="11">
                  <c:v>-35</c:v>
                </c:pt>
                <c:pt idx="12">
                  <c:v>-35</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extLst>
            <c:ext xmlns:c16="http://schemas.microsoft.com/office/drawing/2014/chart" uri="{C3380CC4-5D6E-409C-BE32-E72D297353CC}">
              <c16:uniqueId val="{00000006-0AEE-4F7A-94D5-83939696C8C2}"/>
            </c:ext>
          </c:extLst>
        </c:ser>
        <c:ser>
          <c:idx val="8"/>
          <c:order val="8"/>
          <c:tx>
            <c:strRef>
              <c:f>'Figure 4.2'!$N$13</c:f>
              <c:strCache>
                <c:ptCount val="1"/>
                <c:pt idx="0">
                  <c:v>Actual high</c:v>
                </c:pt>
              </c:strCache>
            </c:strRef>
          </c:tx>
          <c:spPr>
            <a:solidFill>
              <a:srgbClr val="A6C0CB">
                <a:alpha val="40000"/>
              </a:srgbClr>
            </a:solidFill>
            <a:ln>
              <a:noFill/>
            </a:ln>
            <a:effectLst/>
          </c:spPr>
          <c:invertIfNegative val="0"/>
          <c:cat>
            <c:numRef>
              <c:f>'Figure 4.2'!$O$4:$CB$4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4.2'!$O$13:$CB$13</c:f>
              <c:numCache>
                <c:formatCode>0</c:formatCode>
                <c:ptCount val="66"/>
                <c:pt idx="0">
                  <c:v>50</c:v>
                </c:pt>
                <c:pt idx="1">
                  <c:v>50</c:v>
                </c:pt>
                <c:pt idx="2">
                  <c:v>50</c:v>
                </c:pt>
                <c:pt idx="3">
                  <c:v>50</c:v>
                </c:pt>
                <c:pt idx="4">
                  <c:v>50</c:v>
                </c:pt>
                <c:pt idx="5">
                  <c:v>50</c:v>
                </c:pt>
                <c:pt idx="6">
                  <c:v>50</c:v>
                </c:pt>
                <c:pt idx="7">
                  <c:v>50</c:v>
                </c:pt>
                <c:pt idx="8">
                  <c:v>50</c:v>
                </c:pt>
                <c:pt idx="9">
                  <c:v>50</c:v>
                </c:pt>
                <c:pt idx="10">
                  <c:v>50</c:v>
                </c:pt>
                <c:pt idx="11">
                  <c:v>50</c:v>
                </c:pt>
                <c:pt idx="12">
                  <c:v>50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extLst>
            <c:ext xmlns:c16="http://schemas.microsoft.com/office/drawing/2014/chart" uri="{C3380CC4-5D6E-409C-BE32-E72D297353CC}">
              <c16:uniqueId val="{00000007-0AEE-4F7A-94D5-83939696C8C2}"/>
            </c:ext>
          </c:extLst>
        </c:ser>
        <c:dLbls>
          <c:showLegendKey val="0"/>
          <c:showVal val="0"/>
          <c:showCatName val="0"/>
          <c:showSerName val="0"/>
          <c:showPercent val="0"/>
          <c:showBubbleSize val="0"/>
        </c:dLbls>
        <c:gapWidth val="0"/>
        <c:overlap val="100"/>
        <c:axId val="299347760"/>
        <c:axId val="534533904"/>
      </c:barChart>
      <c:lineChart>
        <c:grouping val="standard"/>
        <c:varyColors val="0"/>
        <c:ser>
          <c:idx val="6"/>
          <c:order val="6"/>
          <c:tx>
            <c:strRef>
              <c:f>'Figure 4.2'!$N$11</c:f>
              <c:strCache>
                <c:ptCount val="1"/>
                <c:pt idx="0">
                  <c:v>Net emissions</c:v>
                </c:pt>
              </c:strCache>
            </c:strRef>
          </c:tx>
          <c:spPr>
            <a:ln w="25400" cap="rnd">
              <a:solidFill>
                <a:srgbClr val="9E76B4"/>
              </a:solidFill>
              <a:round/>
            </a:ln>
            <a:effectLst/>
          </c:spPr>
          <c:marker>
            <c:symbol val="none"/>
          </c:marker>
          <c:cat>
            <c:numRef>
              <c:f>'Figure 4.2'!$O$4:$CB$4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4.2'!$O$11:$CB$11</c:f>
              <c:numCache>
                <c:formatCode>0</c:formatCode>
                <c:ptCount val="66"/>
                <c:pt idx="0">
                  <c:v>33.513935286387131</c:v>
                </c:pt>
                <c:pt idx="1">
                  <c:v>31.66290425645278</c:v>
                </c:pt>
                <c:pt idx="2">
                  <c:v>34.879206875221122</c:v>
                </c:pt>
                <c:pt idx="3">
                  <c:v>36.308713278538789</c:v>
                </c:pt>
                <c:pt idx="4">
                  <c:v>34.545525085900209</c:v>
                </c:pt>
                <c:pt idx="5">
                  <c:v>32.467790271586125</c:v>
                </c:pt>
                <c:pt idx="6">
                  <c:v>30.893636274893929</c:v>
                </c:pt>
                <c:pt idx="7">
                  <c:v>32.940091774851346</c:v>
                </c:pt>
                <c:pt idx="8">
                  <c:v>34.405937543767912</c:v>
                </c:pt>
                <c:pt idx="9">
                  <c:v>36.100712452789381</c:v>
                </c:pt>
                <c:pt idx="10">
                  <c:v>37.467087812608689</c:v>
                </c:pt>
                <c:pt idx="11">
                  <c:v>37.820300154127708</c:v>
                </c:pt>
                <c:pt idx="12">
                  <c:v>35.382568690235956</c:v>
                </c:pt>
                <c:pt idx="13">
                  <c:v>35.970689686886402</c:v>
                </c:pt>
                <c:pt idx="14">
                  <c:v>34.876402962174886</c:v>
                </c:pt>
                <c:pt idx="15">
                  <c:v>32.689335228538795</c:v>
                </c:pt>
                <c:pt idx="16">
                  <c:v>29.41698602768621</c:v>
                </c:pt>
                <c:pt idx="17">
                  <c:v>26.173141670972299</c:v>
                </c:pt>
                <c:pt idx="18">
                  <c:v>23.814298139481593</c:v>
                </c:pt>
                <c:pt idx="19">
                  <c:v>21.936421222336303</c:v>
                </c:pt>
                <c:pt idx="20">
                  <c:v>19.659165784408511</c:v>
                </c:pt>
                <c:pt idx="21">
                  <c:v>18.725368325662835</c:v>
                </c:pt>
                <c:pt idx="22">
                  <c:v>17.835963741196625</c:v>
                </c:pt>
                <c:pt idx="23">
                  <c:v>16.987612380811413</c:v>
                </c:pt>
                <c:pt idx="24">
                  <c:v>15.902065481114263</c:v>
                </c:pt>
                <c:pt idx="25">
                  <c:v>14.849572277284961</c:v>
                </c:pt>
                <c:pt idx="26">
                  <c:v>13.646124949301008</c:v>
                </c:pt>
                <c:pt idx="27">
                  <c:v>11.110389152366366</c:v>
                </c:pt>
                <c:pt idx="28">
                  <c:v>9.7870372598157402</c:v>
                </c:pt>
                <c:pt idx="29">
                  <c:v>8.3659309844686582</c:v>
                </c:pt>
                <c:pt idx="30">
                  <c:v>6.9299964727728547</c:v>
                </c:pt>
                <c:pt idx="31">
                  <c:v>5.6167019835373688</c:v>
                </c:pt>
                <c:pt idx="32">
                  <c:v>4.2621018919983324</c:v>
                </c:pt>
                <c:pt idx="33">
                  <c:v>3.3329670204301403</c:v>
                </c:pt>
                <c:pt idx="34">
                  <c:v>2.9339009718576019</c:v>
                </c:pt>
                <c:pt idx="35">
                  <c:v>2.9347101583484365</c:v>
                </c:pt>
                <c:pt idx="36">
                  <c:v>3.7817105743949431</c:v>
                </c:pt>
                <c:pt idx="37">
                  <c:v>4.6415481481694734</c:v>
                </c:pt>
                <c:pt idx="38">
                  <c:v>5.0275980645220475</c:v>
                </c:pt>
                <c:pt idx="39">
                  <c:v>4.5507248440035148</c:v>
                </c:pt>
                <c:pt idx="40">
                  <c:v>4.064385777783424</c:v>
                </c:pt>
                <c:pt idx="41">
                  <c:v>3.56064593183322</c:v>
                </c:pt>
                <c:pt idx="42">
                  <c:v>3.1424516350040177</c:v>
                </c:pt>
                <c:pt idx="43">
                  <c:v>2.779619860952371</c:v>
                </c:pt>
                <c:pt idx="44">
                  <c:v>2.4122910679018967</c:v>
                </c:pt>
                <c:pt idx="45">
                  <c:v>2.0739396650427189</c:v>
                </c:pt>
                <c:pt idx="46">
                  <c:v>1.7079974003493916</c:v>
                </c:pt>
                <c:pt idx="47">
                  <c:v>1.4374908848081687</c:v>
                </c:pt>
                <c:pt idx="48">
                  <c:v>1.02229288104449</c:v>
                </c:pt>
                <c:pt idx="49">
                  <c:v>0.69238469421425175</c:v>
                </c:pt>
                <c:pt idx="50">
                  <c:v>0.40935835189239517</c:v>
                </c:pt>
                <c:pt idx="51">
                  <c:v>0.17425199593653815</c:v>
                </c:pt>
                <c:pt idx="52">
                  <c:v>-7.683213667273231E-2</c:v>
                </c:pt>
                <c:pt idx="53">
                  <c:v>-0.27396948342021277</c:v>
                </c:pt>
                <c:pt idx="54">
                  <c:v>-0.44950875723294664</c:v>
                </c:pt>
                <c:pt idx="55">
                  <c:v>-0.72827575076294304</c:v>
                </c:pt>
                <c:pt idx="56">
                  <c:v>-0.9095008062945672</c:v>
                </c:pt>
                <c:pt idx="57">
                  <c:v>-1.0766483402963749</c:v>
                </c:pt>
                <c:pt idx="58">
                  <c:v>-1.2244702195833743</c:v>
                </c:pt>
                <c:pt idx="59">
                  <c:v>-1.4147732361068956</c:v>
                </c:pt>
                <c:pt idx="60">
                  <c:v>-1.6135398106066605</c:v>
                </c:pt>
                <c:pt idx="61">
                  <c:v>-1.7895488685126075</c:v>
                </c:pt>
                <c:pt idx="62">
                  <c:v>-1.9503254212895553</c:v>
                </c:pt>
                <c:pt idx="63">
                  <c:v>-2.1145357399703824</c:v>
                </c:pt>
                <c:pt idx="64">
                  <c:v>-2.2733159213292931</c:v>
                </c:pt>
                <c:pt idx="65">
                  <c:v>-2.4526634242333021</c:v>
                </c:pt>
              </c:numCache>
            </c:numRef>
          </c:val>
          <c:smooth val="0"/>
          <c:extLst>
            <c:ext xmlns:c16="http://schemas.microsoft.com/office/drawing/2014/chart" uri="{C3380CC4-5D6E-409C-BE32-E72D297353CC}">
              <c16:uniqueId val="{00000008-0AEE-4F7A-94D5-83939696C8C2}"/>
            </c:ext>
          </c:extLst>
        </c:ser>
        <c:ser>
          <c:idx val="9"/>
          <c:order val="9"/>
          <c:tx>
            <c:v>2050 target (net zero component)</c:v>
          </c:tx>
          <c:spPr>
            <a:ln w="28575" cap="rnd">
              <a:noFill/>
              <a:round/>
            </a:ln>
            <a:effectLst/>
          </c:spPr>
          <c:marker>
            <c:symbol val="none"/>
          </c:marker>
          <c:dPt>
            <c:idx val="40"/>
            <c:marker>
              <c:symbol val="circle"/>
              <c:size val="8"/>
              <c:spPr>
                <a:noFill/>
                <a:ln w="12700">
                  <a:solidFill>
                    <a:schemeClr val="bg1"/>
                  </a:solidFill>
                </a:ln>
                <a:effectLst/>
              </c:spPr>
            </c:marker>
            <c:bubble3D val="0"/>
            <c:extLst>
              <c:ext xmlns:c16="http://schemas.microsoft.com/office/drawing/2014/chart" uri="{C3380CC4-5D6E-409C-BE32-E72D297353CC}">
                <c16:uniqueId val="{00000009-0AEE-4F7A-94D5-83939696C8C2}"/>
              </c:ext>
            </c:extLst>
          </c:dPt>
          <c:dLbls>
            <c:dLbl>
              <c:idx val="40"/>
              <c:layout>
                <c:manualLayout>
                  <c:x val="-9.9607843137254903E-2"/>
                  <c:y val="0.10936111111111105"/>
                </c:manualLayout>
              </c:layout>
              <c:tx>
                <c:rich>
                  <a:bodyPr/>
                  <a:lstStyle/>
                  <a:p>
                    <a:fld id="{727A8456-04F7-4AFE-9C81-56B139EC7C73}" type="CELLREF">
                      <a:rPr lang="en-US"/>
                      <a:pPr/>
                      <a:t>[]</a:t>
                    </a:fld>
                    <a:endParaRPr/>
                  </a:p>
                </c:rich>
              </c:tx>
              <c:showLegendKey val="0"/>
              <c:showVal val="1"/>
              <c:showCatName val="0"/>
              <c:showSerName val="0"/>
              <c:showPercent val="0"/>
              <c:showBubbleSize val="0"/>
              <c:extLst>
                <c:ext xmlns:c15="http://schemas.microsoft.com/office/drawing/2012/chart" uri="{CE6537A1-D6FC-4f65-9D91-7224C49458BB}">
                  <c15:dlblFieldTable>
                    <c15:dlblFTEntry>
                      <c15:txfldGUID>{727A8456-04F7-4AFE-9C81-56B139EC7C73}</c15:txfldGUID>
                      <c15:f>"2050 target (net zero component)"</c15:f>
                      <c15:dlblFieldTableCache>
                        <c:ptCount val="1"/>
                        <c:pt idx="0">
                          <c:v>2050 target (net zero component)</c:v>
                        </c:pt>
                      </c15:dlblFieldTableCache>
                    </c15:dlblFTEntry>
                  </c15:dlblFieldTable>
                  <c15:showDataLabelsRange val="0"/>
                </c:ext>
                <c:ext xmlns:c16="http://schemas.microsoft.com/office/drawing/2014/chart" uri="{C3380CC4-5D6E-409C-BE32-E72D297353CC}">
                  <c16:uniqueId val="{00000009-0AEE-4F7A-94D5-83939696C8C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12700" cap="flat" cmpd="sng" algn="ctr">
                      <a:solidFill>
                        <a:schemeClr val="bg1"/>
                      </a:solidFill>
                      <a:round/>
                    </a:ln>
                    <a:effectLst/>
                  </c:spPr>
                </c15:leaderLines>
              </c:ext>
            </c:extLst>
          </c:dLbls>
          <c:cat>
            <c:numRef>
              <c:f>'Figure 4.2'!$O$4:$CB$4</c:f>
              <c:numCache>
                <c:formatCode>0</c:formatCode>
                <c:ptCount val="6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pt idx="37">
                  <c:v>2047</c:v>
                </c:pt>
                <c:pt idx="38">
                  <c:v>2048</c:v>
                </c:pt>
                <c:pt idx="39">
                  <c:v>2049</c:v>
                </c:pt>
                <c:pt idx="40">
                  <c:v>2050</c:v>
                </c:pt>
                <c:pt idx="41">
                  <c:v>2051</c:v>
                </c:pt>
                <c:pt idx="42">
                  <c:v>2052</c:v>
                </c:pt>
                <c:pt idx="43">
                  <c:v>2053</c:v>
                </c:pt>
                <c:pt idx="44">
                  <c:v>2054</c:v>
                </c:pt>
                <c:pt idx="45">
                  <c:v>2055</c:v>
                </c:pt>
                <c:pt idx="46">
                  <c:v>2056</c:v>
                </c:pt>
                <c:pt idx="47">
                  <c:v>2057</c:v>
                </c:pt>
                <c:pt idx="48">
                  <c:v>2058</c:v>
                </c:pt>
                <c:pt idx="49">
                  <c:v>2059</c:v>
                </c:pt>
                <c:pt idx="50">
                  <c:v>2060</c:v>
                </c:pt>
                <c:pt idx="51">
                  <c:v>2061</c:v>
                </c:pt>
                <c:pt idx="52">
                  <c:v>2062</c:v>
                </c:pt>
                <c:pt idx="53">
                  <c:v>2063</c:v>
                </c:pt>
                <c:pt idx="54">
                  <c:v>2064</c:v>
                </c:pt>
                <c:pt idx="55">
                  <c:v>2065</c:v>
                </c:pt>
                <c:pt idx="56">
                  <c:v>2066</c:v>
                </c:pt>
                <c:pt idx="57">
                  <c:v>2067</c:v>
                </c:pt>
                <c:pt idx="58">
                  <c:v>2068</c:v>
                </c:pt>
                <c:pt idx="59">
                  <c:v>2069</c:v>
                </c:pt>
                <c:pt idx="60">
                  <c:v>2070</c:v>
                </c:pt>
                <c:pt idx="61">
                  <c:v>2071</c:v>
                </c:pt>
                <c:pt idx="62">
                  <c:v>2072</c:v>
                </c:pt>
                <c:pt idx="63">
                  <c:v>2073</c:v>
                </c:pt>
                <c:pt idx="64">
                  <c:v>2074</c:v>
                </c:pt>
                <c:pt idx="65">
                  <c:v>2075</c:v>
                </c:pt>
              </c:numCache>
            </c:numRef>
          </c:cat>
          <c:val>
            <c:numRef>
              <c:f>'Figure 4.2'!$O$14:$CB$14</c:f>
              <c:numCache>
                <c:formatCode>0</c:formatCode>
                <c:ptCount val="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A-0AEE-4F7A-94D5-83939696C8C2}"/>
            </c:ext>
          </c:extLst>
        </c:ser>
        <c:dLbls>
          <c:showLegendKey val="0"/>
          <c:showVal val="0"/>
          <c:showCatName val="0"/>
          <c:showSerName val="0"/>
          <c:showPercent val="0"/>
          <c:showBubbleSize val="0"/>
        </c:dLbls>
        <c:marker val="1"/>
        <c:smooth val="0"/>
        <c:axId val="299347760"/>
        <c:axId val="534533904"/>
      </c:lineChart>
      <c:catAx>
        <c:axId val="299347760"/>
        <c:scaling>
          <c:orientation val="minMax"/>
        </c:scaling>
        <c:delete val="0"/>
        <c:axPos val="b"/>
        <c:numFmt formatCode="0" sourceLinked="1"/>
        <c:majorTickMark val="cross"/>
        <c:minorTickMark val="none"/>
        <c:tickLblPos val="low"/>
        <c:spPr>
          <a:noFill/>
          <a:ln w="12700" cap="flat" cmpd="sng" algn="ctr">
            <a:solidFill>
              <a:srgbClr val="A6C0CB"/>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en-US"/>
          </a:p>
        </c:txPr>
        <c:crossAx val="534533904"/>
        <c:crosses val="autoZero"/>
        <c:auto val="1"/>
        <c:lblAlgn val="ctr"/>
        <c:lblOffset val="100"/>
        <c:noMultiLvlLbl val="0"/>
      </c:catAx>
      <c:valAx>
        <c:axId val="534533904"/>
        <c:scaling>
          <c:orientation val="minMax"/>
          <c:max val="50"/>
          <c:min val="-35"/>
        </c:scaling>
        <c:delete val="0"/>
        <c:axPos val="l"/>
        <c:majorGridlines>
          <c:spPr>
            <a:ln w="6350" cap="flat" cmpd="sng" algn="ctr">
              <a:solidFill>
                <a:srgbClr val="A6C0CB"/>
              </a:solidFill>
              <a:round/>
            </a:ln>
            <a:effectLst/>
          </c:spPr>
        </c:majorGridlines>
        <c:title>
          <c:tx>
            <c:rich>
              <a:bodyPr rot="-5400000" spcFirstLastPara="1" vertOverflow="ellipsis" vert="horz" wrap="square" anchor="ctr" anchorCtr="1"/>
              <a:lstStyle/>
              <a:p>
                <a:pPr>
                  <a:defRPr sz="900" b="1" i="0" u="none" strike="noStrike" kern="1200" baseline="0">
                    <a:solidFill>
                      <a:srgbClr val="002060"/>
                    </a:solidFill>
                    <a:latin typeface="+mn-lt"/>
                    <a:ea typeface="+mn-ea"/>
                    <a:cs typeface="+mn-cs"/>
                  </a:defRPr>
                </a:pPr>
                <a:r>
                  <a:rPr lang="en-US" b="1"/>
                  <a:t>Emissions, MtCO</a:t>
                </a:r>
                <a:r>
                  <a:rPr lang="en-US" b="1" baseline="-25000"/>
                  <a:t>2</a:t>
                </a:r>
                <a:r>
                  <a:rPr lang="en-US" b="1"/>
                  <a:t>e</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299347760"/>
        <c:crosses val="autoZero"/>
        <c:crossBetween val="between"/>
      </c:valAx>
      <c:valAx>
        <c:axId val="873112176"/>
        <c:scaling>
          <c:orientation val="minMax"/>
          <c:max val="50"/>
          <c:min val="-35"/>
        </c:scaling>
        <c:delete val="1"/>
        <c:axPos val="r"/>
        <c:numFmt formatCode="0" sourceLinked="1"/>
        <c:majorTickMark val="out"/>
        <c:minorTickMark val="none"/>
        <c:tickLblPos val="nextTo"/>
        <c:crossAx val="781922976"/>
        <c:crosses val="max"/>
        <c:crossBetween val="between"/>
      </c:valAx>
      <c:catAx>
        <c:axId val="781922976"/>
        <c:scaling>
          <c:orientation val="minMax"/>
        </c:scaling>
        <c:delete val="1"/>
        <c:axPos val="b"/>
        <c:numFmt formatCode="0" sourceLinked="1"/>
        <c:majorTickMark val="out"/>
        <c:minorTickMark val="none"/>
        <c:tickLblPos val="nextTo"/>
        <c:crossAx val="873112176"/>
        <c:crosses val="autoZero"/>
        <c:auto val="1"/>
        <c:lblAlgn val="ctr"/>
        <c:lblOffset val="100"/>
        <c:noMultiLvlLbl val="0"/>
      </c:catAx>
      <c:spPr>
        <a:noFill/>
        <a:ln>
          <a:noFill/>
        </a:ln>
        <a:effectLst/>
      </c:spPr>
    </c:plotArea>
    <c:legend>
      <c:legendPos val="b"/>
      <c:legendEntry>
        <c:idx val="7"/>
        <c:delete val="1"/>
      </c:legendEntry>
      <c:legendEntry>
        <c:idx val="9"/>
        <c:delete val="1"/>
      </c:legendEntry>
      <c:layout>
        <c:manualLayout>
          <c:xMode val="edge"/>
          <c:yMode val="edge"/>
          <c:x val="6.7513398692810464E-2"/>
          <c:y val="0.86506166666666662"/>
          <c:w val="0.88572483660130719"/>
          <c:h val="0.1137716666666666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rgbClr val="002060"/>
          </a:solidFill>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Pr>
        <a:bodyPr spcFirstLastPara="1" vertOverflow="ellipsis" horzOverflow="overflow" wrap="square" lIns="0" tIns="0" rIns="0" bIns="0" anchor="ctr" anchorCtr="1"/>
        <a:lstStyle/>
        <a:p>
          <a:pPr algn="ctr" rtl="0">
            <a:defRPr sz="900">
              <a:solidFill>
                <a:srgbClr val="002060"/>
              </a:solidFill>
            </a:defRPr>
          </a:pPr>
          <a:endParaRPr lang="en-US" sz="900" b="0" i="0" u="none" strike="noStrike" baseline="0">
            <a:solidFill>
              <a:srgbClr val="002060"/>
            </a:solidFill>
            <a:latin typeface="Calibri" panose="020F0502020204030204"/>
          </a:endParaRPr>
        </a:p>
      </cx:txPr>
    </cx:title>
    <cx:plotArea>
      <cx:plotAreaRegion>
        <cx:series layoutId="waterfall" uniqueId="{357F3A27-BA50-49C3-AA8A-AC0E4248EC43}">
          <cx:dataPt idx="0">
            <cx:spPr>
              <a:solidFill>
                <a:srgbClr val="A6C0CB"/>
              </a:solidFill>
            </cx:spPr>
          </cx:dataPt>
          <cx:dataPt idx="1">
            <cx:spPr>
              <a:solidFill>
                <a:srgbClr val="00ACD3"/>
              </a:solidFill>
            </cx:spPr>
          </cx:dataPt>
          <cx:dataPt idx="2">
            <cx:spPr>
              <a:solidFill>
                <a:srgbClr val="EF4D7F"/>
              </a:solidFill>
            </cx:spPr>
          </cx:dataPt>
          <cx:dataPt idx="3">
            <cx:spPr>
              <a:solidFill>
                <a:srgbClr val="003A5D"/>
              </a:solidFill>
            </cx:spPr>
          </cx:dataPt>
          <cx:dataPt idx="4">
            <cx:spPr>
              <a:solidFill>
                <a:srgbClr val="6AC17B"/>
              </a:solidFill>
            </cx:spPr>
          </cx:dataPt>
          <cx:dataPt idx="5">
            <cx:spPr>
              <a:solidFill>
                <a:srgbClr val="9E76B4"/>
              </a:solidFill>
            </cx:spPr>
          </cx:dataPt>
          <cx:dataPt idx="6">
            <cx:spPr>
              <a:solidFill>
                <a:srgbClr val="FAA74A"/>
              </a:solidFill>
            </cx:spPr>
          </cx:dataPt>
          <cx:dataPt idx="7">
            <cx:spPr>
              <a:solidFill>
                <a:srgbClr val="003A5D"/>
              </a:solidFill>
            </cx:spPr>
          </cx:dataPt>
          <cx:dataLabels>
            <cx:txPr>
              <a:bodyPr vertOverflow="overflow" horzOverflow="overflow" wrap="square" lIns="0" tIns="0" rIns="0" bIns="0"/>
              <a:lstStyle/>
              <a:p>
                <a:pPr algn="ctr" rtl="0">
                  <a:defRPr sz="900" b="1" i="0">
                    <a:solidFill>
                      <a:srgbClr val="002060"/>
                    </a:solidFill>
                    <a:latin typeface="Calibri" panose="020F0502020204030204" pitchFamily="34" charset="0"/>
                    <a:ea typeface="Calibri" panose="020F0502020204030204" pitchFamily="34" charset="0"/>
                    <a:cs typeface="Calibri" panose="020F0502020204030204" pitchFamily="34" charset="0"/>
                  </a:defRPr>
                </a:pPr>
                <a:endParaRPr lang="en-NZ" b="1">
                  <a:solidFill>
                    <a:srgbClr val="002060"/>
                  </a:solidFill>
                </a:endParaRPr>
              </a:p>
            </cx:txPr>
            <cx:visibility seriesName="0" categoryName="0" value="1"/>
          </cx:dataLabels>
          <cx:dataId val="0"/>
          <cx:layoutPr>
            <cx:subtotals>
              <cx:idx val="7"/>
            </cx:subtotals>
          </cx:layoutPr>
        </cx:series>
      </cx:plotAreaRegion>
      <cx:axis id="0">
        <cx:catScaling gapWidth="0.5"/>
        <cx:tickLabels/>
        <cx:numFmt formatCode="General" sourceLinked="0"/>
        <cx:spPr>
          <a:ln w="12700">
            <a:solidFill>
              <a:srgbClr val="A6C0CB"/>
            </a:solidFill>
          </a:ln>
        </cx:spPr>
        <cx:txPr>
          <a:bodyPr vertOverflow="overflow" horzOverflow="overflow" wrap="square" lIns="0" tIns="0" rIns="0" bIns="0"/>
          <a:lstStyle/>
          <a:p>
            <a:pPr algn="ctr" rtl="0">
              <a:defRPr sz="900" b="0" i="0">
                <a:solidFill>
                  <a:srgbClr val="002060"/>
                </a:solidFill>
                <a:latin typeface="Calibri" panose="020F0502020204030204" pitchFamily="34" charset="0"/>
                <a:ea typeface="Calibri" panose="020F0502020204030204" pitchFamily="34" charset="0"/>
                <a:cs typeface="Calibri" panose="020F0502020204030204" pitchFamily="34" charset="0"/>
              </a:defRPr>
            </a:pPr>
            <a:endParaRPr lang="en-NZ" sz="900">
              <a:solidFill>
                <a:srgbClr val="002060"/>
              </a:solidFill>
            </a:endParaRPr>
          </a:p>
        </cx:txPr>
      </cx:axis>
      <cx:axis id="1">
        <cx:valScaling/>
        <cx:title>
          <cx:tx>
            <cx:rich>
              <a:bodyPr spcFirstLastPara="1" vertOverflow="ellipsis" horzOverflow="overflow" wrap="square" lIns="0" tIns="0" rIns="0" bIns="0" anchor="ctr" anchorCtr="1"/>
              <a:lstStyle/>
              <a:p>
                <a:pPr algn="ctr" rtl="0">
                  <a:defRPr sz="900" b="1">
                    <a:solidFill>
                      <a:srgbClr val="002060"/>
                    </a:solidFill>
                  </a:defRPr>
                </a:pPr>
                <a:r>
                  <a:rPr lang="en-US" sz="900" b="1" i="0" u="none" strike="noStrike" baseline="0">
                    <a:solidFill>
                      <a:srgbClr val="002060"/>
                    </a:solidFill>
                    <a:latin typeface="Calibri" panose="020F0502020204030204"/>
                  </a:rPr>
                  <a:t>Emissions reductions, MtCO</a:t>
                </a:r>
                <a:r>
                  <a:rPr lang="en-US" sz="900" b="1" i="0" u="none" strike="noStrike" baseline="-25000">
                    <a:solidFill>
                      <a:srgbClr val="002060"/>
                    </a:solidFill>
                    <a:latin typeface="Calibri" panose="020F0502020204030204"/>
                  </a:rPr>
                  <a:t>2</a:t>
                </a:r>
                <a:r>
                  <a:rPr lang="en-US" sz="900" b="1" i="0" u="none" strike="noStrike" baseline="0">
                    <a:solidFill>
                      <a:srgbClr val="002060"/>
                    </a:solidFill>
                    <a:latin typeface="Calibri" panose="020F0502020204030204"/>
                  </a:rPr>
                  <a:t>e</a:t>
                </a:r>
              </a:p>
            </cx:rich>
          </cx:tx>
        </cx:title>
        <cx:majorGridlines>
          <cx:spPr>
            <a:ln w="6350">
              <a:solidFill>
                <a:srgbClr val="A6C0CB"/>
              </a:solidFill>
            </a:ln>
          </cx:spPr>
        </cx:majorGridlines>
        <cx:tickLabels/>
        <cx:spPr>
          <a:ln>
            <a:noFill/>
          </a:ln>
        </cx:spPr>
        <cx:txPr>
          <a:bodyPr vertOverflow="overflow" horzOverflow="overflow" wrap="square" lIns="0" tIns="0" rIns="0" bIns="0"/>
          <a:lstStyle/>
          <a:p>
            <a:pPr algn="ctr" rtl="0">
              <a:defRPr sz="900" b="0" i="0">
                <a:solidFill>
                  <a:srgbClr val="002060"/>
                </a:solidFill>
                <a:latin typeface="Calibri" panose="020F0502020204030204" pitchFamily="34" charset="0"/>
                <a:ea typeface="Calibri" panose="020F0502020204030204" pitchFamily="34" charset="0"/>
                <a:cs typeface="Calibri" panose="020F0502020204030204" pitchFamily="34" charset="0"/>
              </a:defRPr>
            </a:pPr>
            <a:endParaRPr lang="en-NZ" sz="900">
              <a:solidFill>
                <a:srgbClr val="002060"/>
              </a:solidFill>
            </a:endParaRPr>
          </a:p>
        </cx:txPr>
      </cx:axis>
    </cx:plotArea>
  </cx:chart>
  <cx:spPr>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plotArea>
      <cx:plotAreaRegion>
        <cx:series layoutId="waterfall" uniqueId="{D76A9631-DBBE-4BCC-A873-09581237B5F6}">
          <cx:dataPt idx="0">
            <cx:spPr>
              <a:solidFill>
                <a:srgbClr val="5BC4BE"/>
              </a:solidFill>
            </cx:spPr>
          </cx:dataPt>
          <cx:dataPt idx="1">
            <cx:spPr>
              <a:solidFill>
                <a:srgbClr val="00B0F0"/>
              </a:solidFill>
            </cx:spPr>
          </cx:dataPt>
          <cx:dataPt idx="2">
            <cx:spPr>
              <a:solidFill>
                <a:srgbClr val="EF4D7F"/>
              </a:solidFill>
            </cx:spPr>
          </cx:dataPt>
          <cx:dataPt idx="3">
            <cx:spPr>
              <a:solidFill>
                <a:srgbClr val="A6C0CB"/>
              </a:solidFill>
            </cx:spPr>
          </cx:dataPt>
          <cx:dataPt idx="4">
            <cx:spPr>
              <a:solidFill>
                <a:srgbClr val="6AC17B"/>
              </a:solidFill>
            </cx:spPr>
          </cx:dataPt>
          <cx:dataPt idx="5">
            <cx:spPr>
              <a:solidFill>
                <a:srgbClr val="9E76B4"/>
              </a:solidFill>
            </cx:spPr>
          </cx:dataPt>
          <cx:dataPt idx="6">
            <cx:spPr>
              <a:solidFill>
                <a:srgbClr val="003A5D"/>
              </a:solidFill>
            </cx:spPr>
          </cx:dataPt>
          <cx:dataLabels>
            <cx:txPr>
              <a:bodyPr vertOverflow="overflow" horzOverflow="overflow" wrap="square" lIns="0" tIns="0" rIns="0" bIns="0"/>
              <a:lstStyle/>
              <a:p>
                <a:pPr algn="ctr" rtl="0">
                  <a:defRPr sz="900" b="1" i="0">
                    <a:solidFill>
                      <a:srgbClr val="003A5D"/>
                    </a:solidFill>
                    <a:latin typeface="Calibri" panose="020F0502020204030204" pitchFamily="34" charset="0"/>
                    <a:ea typeface="Calibri" panose="020F0502020204030204" pitchFamily="34" charset="0"/>
                    <a:cs typeface="Calibri" panose="020F0502020204030204" pitchFamily="34" charset="0"/>
                  </a:defRPr>
                </a:pPr>
                <a:endParaRPr lang="en-NZ" b="1">
                  <a:solidFill>
                    <a:srgbClr val="003A5D"/>
                  </a:solidFill>
                </a:endParaRPr>
              </a:p>
            </cx:txPr>
            <cx:visibility seriesName="0" categoryName="0" value="1"/>
          </cx:dataLabels>
          <cx:dataId val="0"/>
          <cx:layoutPr>
            <cx:subtotals>
              <cx:idx val="6"/>
            </cx:subtotals>
          </cx:layoutPr>
        </cx:series>
      </cx:plotAreaRegion>
      <cx:axis id="0">
        <cx:catScaling gapWidth="0.5"/>
        <cx:tickLabels/>
        <cx:spPr>
          <a:ln w="12700">
            <a:solidFill>
              <a:srgbClr val="A6C0CB"/>
            </a:solidFill>
          </a:ln>
        </cx:spPr>
        <cx:txPr>
          <a:bodyPr vertOverflow="overflow" horzOverflow="overflow" wrap="square" lIns="0" tIns="0" rIns="0" bIns="0"/>
          <a:lstStyle/>
          <a:p>
            <a:pPr algn="ctr" rtl="0">
              <a:defRPr sz="900" b="0" i="0">
                <a:solidFill>
                  <a:srgbClr val="003A5D"/>
                </a:solidFill>
                <a:latin typeface="+mn-lt"/>
                <a:ea typeface="Calibri" panose="020F0502020204030204" pitchFamily="34" charset="0"/>
                <a:cs typeface="Calibri" panose="020F0502020204030204" pitchFamily="34" charset="0"/>
              </a:defRPr>
            </a:pPr>
            <a:endParaRPr lang="en-NZ" sz="900">
              <a:solidFill>
                <a:srgbClr val="003A5D"/>
              </a:solidFill>
              <a:latin typeface="+mn-lt"/>
            </a:endParaRPr>
          </a:p>
        </cx:txPr>
      </cx:axis>
      <cx:axis id="1">
        <cx:valScaling/>
        <cx:title>
          <cx:tx>
            <cx:rich>
              <a:bodyPr spcFirstLastPara="1" vertOverflow="ellipsis" horzOverflow="overflow" wrap="square" lIns="0" tIns="0" rIns="0" bIns="0" anchor="ctr" anchorCtr="1"/>
              <a:lstStyle/>
              <a:p>
                <a:pPr algn="ctr" rtl="0">
                  <a:defRPr sz="900" b="1">
                    <a:solidFill>
                      <a:srgbClr val="003A5D"/>
                    </a:solidFill>
                    <a:latin typeface="+mn-lt"/>
                  </a:defRPr>
                </a:pPr>
                <a:r>
                  <a:rPr lang="en-US" sz="900" b="1" i="0" u="none" strike="noStrike" baseline="0">
                    <a:solidFill>
                      <a:srgbClr val="003A5D"/>
                    </a:solidFill>
                    <a:latin typeface="+mn-lt"/>
                  </a:rPr>
                  <a:t>Emissions and reductions, MtCO</a:t>
                </a:r>
                <a:r>
                  <a:rPr lang="en-US" sz="900" b="1" i="0" u="none" strike="noStrike" baseline="-25000">
                    <a:solidFill>
                      <a:srgbClr val="003A5D"/>
                    </a:solidFill>
                    <a:latin typeface="+mn-lt"/>
                  </a:rPr>
                  <a:t>2</a:t>
                </a:r>
                <a:r>
                  <a:rPr lang="en-US" sz="900" b="1" i="0" u="none" strike="noStrike" baseline="0">
                    <a:solidFill>
                      <a:srgbClr val="003A5D"/>
                    </a:solidFill>
                    <a:latin typeface="+mn-lt"/>
                  </a:rPr>
                  <a:t>e</a:t>
                </a:r>
              </a:p>
            </cx:rich>
          </cx:tx>
        </cx:title>
        <cx:majorGridlines>
          <cx:spPr>
            <a:ln w="6350">
              <a:solidFill>
                <a:srgbClr val="A6C0CB"/>
              </a:solidFill>
            </a:ln>
          </cx:spPr>
        </cx:majorGridlines>
        <cx:tickLabels/>
        <cx:numFmt formatCode="0" sourceLinked="0"/>
        <cx:spPr>
          <a:ln>
            <a:noFill/>
          </a:ln>
        </cx:spPr>
        <cx:txPr>
          <a:bodyPr vertOverflow="overflow" horzOverflow="overflow" wrap="square" lIns="0" tIns="0" rIns="0" bIns="0"/>
          <a:lstStyle/>
          <a:p>
            <a:pPr algn="ctr" rtl="0">
              <a:defRPr sz="900" b="0" i="0">
                <a:solidFill>
                  <a:srgbClr val="003A5D"/>
                </a:solidFill>
                <a:latin typeface="+mn-lt"/>
                <a:ea typeface="Calibri" panose="020F0502020204030204" pitchFamily="34" charset="0"/>
                <a:cs typeface="Calibri" panose="020F0502020204030204" pitchFamily="34" charset="0"/>
              </a:defRPr>
            </a:pPr>
            <a:endParaRPr lang="en-NZ" sz="900">
              <a:solidFill>
                <a:srgbClr val="003A5D"/>
              </a:solidFill>
              <a:latin typeface="+mn-lt"/>
            </a:endParaRPr>
          </a:p>
        </cx:txPr>
      </cx:axis>
    </cx:plotArea>
  </cx:chart>
  <cx:spPr>
    <a:ln>
      <a:noFill/>
    </a:ln>
  </cx:spPr>
  <cx:clrMapOvr bg1="lt1" tx1="dk1" bg2="lt2" tx2="dk2" accent1="accent1" accent2="accent2" accent3="accent3" accent4="accent4" accent5="accent5" accent6="accent6" hlink="hlink" folHlink="folHlink"/>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plotArea>
      <cx:plotAreaRegion>
        <cx:series layoutId="waterfall" uniqueId="{30C0DC9D-8591-4A6D-B0A8-AF546A39B985}">
          <cx:dataPt idx="0">
            <cx:spPr>
              <a:solidFill>
                <a:srgbClr val="5BC4BE"/>
              </a:solidFill>
            </cx:spPr>
          </cx:dataPt>
          <cx:dataPt idx="1">
            <cx:spPr>
              <a:solidFill>
                <a:srgbClr val="6AC17B"/>
              </a:solidFill>
            </cx:spPr>
          </cx:dataPt>
          <cx:dataPt idx="2">
            <cx:spPr>
              <a:solidFill>
                <a:srgbClr val="9E76B4"/>
              </a:solidFill>
            </cx:spPr>
          </cx:dataPt>
          <cx:dataPt idx="3">
            <cx:spPr>
              <a:solidFill>
                <a:srgbClr val="002060"/>
              </a:solidFill>
            </cx:spPr>
          </cx:dataPt>
          <cx:dataLabels>
            <cx:txPr>
              <a:bodyPr spcFirstLastPara="1" vertOverflow="ellipsis" horzOverflow="overflow" wrap="square" lIns="0" tIns="0" rIns="0" bIns="0" anchor="ctr" anchorCtr="1"/>
              <a:lstStyle/>
              <a:p>
                <a:pPr algn="ctr" rtl="0">
                  <a:defRPr b="1">
                    <a:solidFill>
                      <a:srgbClr val="002060"/>
                    </a:solidFill>
                  </a:defRPr>
                </a:pPr>
                <a:endParaRPr lang="en-US" sz="900" b="1" i="0" u="none" strike="noStrike" baseline="0">
                  <a:solidFill>
                    <a:srgbClr val="002060"/>
                  </a:solidFill>
                  <a:latin typeface="Calibri" panose="020F0502020204030204"/>
                </a:endParaRPr>
              </a:p>
            </cx:txPr>
            <cx:visibility seriesName="0" categoryName="0" value="1"/>
          </cx:dataLabels>
          <cx:dataId val="0"/>
          <cx:layoutPr>
            <cx:subtotals>
              <cx:idx val="3"/>
            </cx:subtotals>
          </cx:layoutPr>
        </cx:series>
      </cx:plotAreaRegion>
      <cx:axis id="0">
        <cx:catScaling gapWidth="0.5"/>
        <cx:tickLabels/>
        <cx:spPr>
          <a:ln w="12700">
            <a:solidFill>
              <a:srgbClr val="A6C0CB"/>
            </a:solidFill>
          </a:ln>
        </cx:spPr>
        <cx:txPr>
          <a:bodyPr vertOverflow="overflow" horzOverflow="overflow" wrap="square" lIns="0" tIns="0" rIns="0" bIns="0"/>
          <a:lstStyle/>
          <a:p>
            <a:pPr algn="ctr" rtl="0">
              <a:defRPr sz="900" b="0" i="0">
                <a:solidFill>
                  <a:srgbClr val="003A5D"/>
                </a:solidFill>
                <a:latin typeface="+mn-lt"/>
                <a:ea typeface="Calibri" panose="020F0502020204030204" pitchFamily="34" charset="0"/>
                <a:cs typeface="Calibri" panose="020F0502020204030204" pitchFamily="34" charset="0"/>
              </a:defRPr>
            </a:pPr>
            <a:endParaRPr lang="en-NZ" sz="900">
              <a:solidFill>
                <a:srgbClr val="003A5D"/>
              </a:solidFill>
              <a:latin typeface="+mn-lt"/>
            </a:endParaRPr>
          </a:p>
        </cx:txPr>
      </cx:axis>
      <cx:axis id="1">
        <cx:valScaling/>
        <cx:title>
          <cx:tx>
            <cx:rich>
              <a:bodyPr spcFirstLastPara="1" vertOverflow="ellipsis" horzOverflow="overflow" wrap="square" lIns="0" tIns="0" rIns="0" bIns="0" anchor="ctr" anchorCtr="1"/>
              <a:lstStyle/>
              <a:p>
                <a:pPr algn="ctr" rtl="0">
                  <a:defRPr sz="900" b="1">
                    <a:solidFill>
                      <a:srgbClr val="003A5D"/>
                    </a:solidFill>
                    <a:latin typeface="+mn-lt"/>
                  </a:defRPr>
                </a:pPr>
                <a:r>
                  <a:rPr lang="en-US" sz="900" b="1" i="0" u="none" strike="noStrike" baseline="0">
                    <a:solidFill>
                      <a:srgbClr val="003A5D"/>
                    </a:solidFill>
                    <a:latin typeface="+mn-lt"/>
                  </a:rPr>
                  <a:t>Biogenic methane emissions and reductions, MtCH</a:t>
                </a:r>
                <a:r>
                  <a:rPr lang="en-US" sz="900" b="1" i="0" u="none" strike="noStrike" baseline="-25000">
                    <a:solidFill>
                      <a:srgbClr val="003A5D"/>
                    </a:solidFill>
                    <a:latin typeface="+mn-lt"/>
                  </a:rPr>
                  <a:t>4</a:t>
                </a:r>
              </a:p>
            </cx:rich>
          </cx:tx>
        </cx:title>
        <cx:majorGridlines>
          <cx:spPr>
            <a:ln w="6350">
              <a:solidFill>
                <a:srgbClr val="A6C0CB"/>
              </a:solidFill>
            </a:ln>
          </cx:spPr>
        </cx:majorGridlines>
        <cx:tickLabels/>
        <cx:numFmt formatCode="0.0" sourceLinked="0"/>
        <cx:spPr>
          <a:ln>
            <a:noFill/>
          </a:ln>
        </cx:spPr>
        <cx:txPr>
          <a:bodyPr vertOverflow="overflow" horzOverflow="overflow" wrap="square" lIns="0" tIns="0" rIns="0" bIns="0"/>
          <a:lstStyle/>
          <a:p>
            <a:pPr algn="ctr" rtl="0">
              <a:defRPr sz="900" b="0" i="0">
                <a:solidFill>
                  <a:srgbClr val="003A5D"/>
                </a:solidFill>
                <a:latin typeface="+mn-lt"/>
                <a:ea typeface="Calibri" panose="020F0502020204030204" pitchFamily="34" charset="0"/>
                <a:cs typeface="Calibri" panose="020F0502020204030204" pitchFamily="34" charset="0"/>
              </a:defRPr>
            </a:pPr>
            <a:endParaRPr lang="en-NZ" sz="900">
              <a:solidFill>
                <a:srgbClr val="003A5D"/>
              </a:solidFill>
              <a:latin typeface="+mn-lt"/>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microsoft.com/office/2014/relationships/chartEx" Target="../charts/chartEx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microsoft.com/office/2014/relationships/chartEx" Target="../charts/chartEx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microsoft.com/office/2014/relationships/chartEx" Target="../charts/chartEx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314326</xdr:colOff>
      <xdr:row>0</xdr:row>
      <xdr:rowOff>114302</xdr:rowOff>
    </xdr:from>
    <xdr:to>
      <xdr:col>1</xdr:col>
      <xdr:colOff>2057400</xdr:colOff>
      <xdr:row>7</xdr:row>
      <xdr:rowOff>58864</xdr:rowOff>
    </xdr:to>
    <xdr:pic>
      <xdr:nvPicPr>
        <xdr:cNvPr id="2" name="Picture 1">
          <a:extLst>
            <a:ext uri="{FF2B5EF4-FFF2-40B4-BE49-F238E27FC236}">
              <a16:creationId xmlns:a16="http://schemas.microsoft.com/office/drawing/2014/main" id="{F13B8B81-0521-4A77-8142-10A6F863F6A6}"/>
            </a:ext>
          </a:extLst>
        </xdr:cNvPr>
        <xdr:cNvPicPr>
          <a:picLocks noChangeAspect="1"/>
        </xdr:cNvPicPr>
      </xdr:nvPicPr>
      <xdr:blipFill>
        <a:blip xmlns:r="http://schemas.openxmlformats.org/officeDocument/2006/relationships" r:embed="rId1"/>
        <a:stretch>
          <a:fillRect/>
        </a:stretch>
      </xdr:blipFill>
      <xdr:spPr>
        <a:xfrm>
          <a:off x="314326" y="114302"/>
          <a:ext cx="2133599" cy="13218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21</xdr:row>
      <xdr:rowOff>171000</xdr:rowOff>
    </xdr:to>
    <xdr:graphicFrame macro="">
      <xdr:nvGraphicFramePr>
        <xdr:cNvPr id="10" name="Chart 7">
          <a:extLst>
            <a:ext uri="{FF2B5EF4-FFF2-40B4-BE49-F238E27FC236}">
              <a16:creationId xmlns:a16="http://schemas.microsoft.com/office/drawing/2014/main" id="{9511B742-3C79-4736-9B3A-625959798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38654</xdr:colOff>
      <xdr:row>21</xdr:row>
      <xdr:rowOff>171000</xdr:rowOff>
    </xdr:to>
    <xdr:graphicFrame macro="">
      <xdr:nvGraphicFramePr>
        <xdr:cNvPr id="2" name="Chart 4">
          <a:extLst>
            <a:ext uri="{FF2B5EF4-FFF2-40B4-BE49-F238E27FC236}">
              <a16:creationId xmlns:a16="http://schemas.microsoft.com/office/drawing/2014/main" id="{8005B348-9B13-4A41-8B02-F9DDF5465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21</xdr:row>
      <xdr:rowOff>171000</xdr:rowOff>
    </xdr:to>
    <xdr:graphicFrame macro="">
      <xdr:nvGraphicFramePr>
        <xdr:cNvPr id="10" name="Chart 1">
          <a:extLst>
            <a:ext uri="{FF2B5EF4-FFF2-40B4-BE49-F238E27FC236}">
              <a16:creationId xmlns:a16="http://schemas.microsoft.com/office/drawing/2014/main" id="{ECBDD2F2-CB27-4184-BECC-8BDF7C9249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20</xdr:row>
      <xdr:rowOff>66225</xdr:rowOff>
    </xdr:to>
    <xdr:graphicFrame macro="">
      <xdr:nvGraphicFramePr>
        <xdr:cNvPr id="3" name="Chart 3">
          <a:extLst>
            <a:ext uri="{FF2B5EF4-FFF2-40B4-BE49-F238E27FC236}">
              <a16:creationId xmlns:a16="http://schemas.microsoft.com/office/drawing/2014/main" id="{0DFD51BB-80CD-4A8D-8896-BEDFBA944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21</xdr:row>
      <xdr:rowOff>171000</xdr:rowOff>
    </xdr:to>
    <xdr:graphicFrame macro="">
      <xdr:nvGraphicFramePr>
        <xdr:cNvPr id="7" name="Chart 2">
          <a:extLst>
            <a:ext uri="{FF2B5EF4-FFF2-40B4-BE49-F238E27FC236}">
              <a16:creationId xmlns:a16="http://schemas.microsoft.com/office/drawing/2014/main" id="{7829C65B-52F6-4599-B8B1-EE4FD9960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21</xdr:row>
      <xdr:rowOff>37650</xdr:rowOff>
    </xdr:to>
    <xdr:graphicFrame macro="">
      <xdr:nvGraphicFramePr>
        <xdr:cNvPr id="2" name="Chart 3">
          <a:extLst>
            <a:ext uri="{FF2B5EF4-FFF2-40B4-BE49-F238E27FC236}">
              <a16:creationId xmlns:a16="http://schemas.microsoft.com/office/drawing/2014/main" id="{BE228116-0852-457A-90B9-50A617A29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21</xdr:row>
      <xdr:rowOff>171000</xdr:rowOff>
    </xdr:to>
    <xdr:graphicFrame macro="">
      <xdr:nvGraphicFramePr>
        <xdr:cNvPr id="26" name="Chart 1">
          <a:extLst>
            <a:ext uri="{FF2B5EF4-FFF2-40B4-BE49-F238E27FC236}">
              <a16:creationId xmlns:a16="http://schemas.microsoft.com/office/drawing/2014/main" id="{03418999-56B4-4EAD-89B6-8A633CD8A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21</xdr:row>
      <xdr:rowOff>171000</xdr:rowOff>
    </xdr:to>
    <xdr:graphicFrame macro="">
      <xdr:nvGraphicFramePr>
        <xdr:cNvPr id="2" name="Chart 2">
          <a:extLst>
            <a:ext uri="{FF2B5EF4-FFF2-40B4-BE49-F238E27FC236}">
              <a16:creationId xmlns:a16="http://schemas.microsoft.com/office/drawing/2014/main" id="{D219906B-3F99-4C94-9CA4-5A97D9CD5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21</xdr:row>
      <xdr:rowOff>171000</xdr:rowOff>
    </xdr:to>
    <xdr:graphicFrame macro="">
      <xdr:nvGraphicFramePr>
        <xdr:cNvPr id="8" name="Chart 2">
          <a:extLst>
            <a:ext uri="{FF2B5EF4-FFF2-40B4-BE49-F238E27FC236}">
              <a16:creationId xmlns:a16="http://schemas.microsoft.com/office/drawing/2014/main" id="{B256B624-6FB0-4C0B-8B79-5527C98ADC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21</xdr:row>
      <xdr:rowOff>171000</xdr:rowOff>
    </xdr:to>
    <mc:AlternateContent xmlns:mc="http://schemas.openxmlformats.org/markup-compatibility/2006">
      <mc:Choice xmlns:cx1="http://schemas.microsoft.com/office/drawing/2015/9/8/chartex" Requires="cx1">
        <xdr:graphicFrame macro="">
          <xdr:nvGraphicFramePr>
            <xdr:cNvPr id="3" name="Chart 19">
              <a:extLst>
                <a:ext uri="{FF2B5EF4-FFF2-40B4-BE49-F238E27FC236}">
                  <a16:creationId xmlns:a16="http://schemas.microsoft.com/office/drawing/2014/main" id="{05850BD0-0894-420A-B54F-80BBF9E4AC4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21</xdr:row>
      <xdr:rowOff>171000</xdr:rowOff>
    </xdr:to>
    <xdr:graphicFrame macro="">
      <xdr:nvGraphicFramePr>
        <xdr:cNvPr id="5" name="Chart 1">
          <a:extLst>
            <a:ext uri="{FF2B5EF4-FFF2-40B4-BE49-F238E27FC236}">
              <a16:creationId xmlns:a16="http://schemas.microsoft.com/office/drawing/2014/main" id="{3ED47B22-48AC-4DD1-BECB-87CAFA5B5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21</xdr:row>
      <xdr:rowOff>171000</xdr:rowOff>
    </xdr:to>
    <xdr:graphicFrame macro="">
      <xdr:nvGraphicFramePr>
        <xdr:cNvPr id="2" name="Chart 1">
          <a:extLst>
            <a:ext uri="{FF2B5EF4-FFF2-40B4-BE49-F238E27FC236}">
              <a16:creationId xmlns:a16="http://schemas.microsoft.com/office/drawing/2014/main" id="{B4D5B583-3C1C-4894-AA21-3CBD03914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76200</xdr:rowOff>
    </xdr:from>
    <xdr:to>
      <xdr:col>10</xdr:col>
      <xdr:colOff>24000</xdr:colOff>
      <xdr:row>21</xdr:row>
      <xdr:rowOff>18600</xdr:rowOff>
    </xdr:to>
    <mc:AlternateContent xmlns:mc="http://schemas.openxmlformats.org/markup-compatibility/2006">
      <mc:Choice xmlns:cx1="http://schemas.microsoft.com/office/drawing/2015/9/8/chartex" Requires="cx1">
        <xdr:graphicFrame macro="">
          <xdr:nvGraphicFramePr>
            <xdr:cNvPr id="6" name="Chart 30">
              <a:extLst>
                <a:ext uri="{FF2B5EF4-FFF2-40B4-BE49-F238E27FC236}">
                  <a16:creationId xmlns:a16="http://schemas.microsoft.com/office/drawing/2014/main" id="{7FDDC50C-CBF7-4438-BD00-77C69C1D65A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211455</xdr:colOff>
      <xdr:row>2</xdr:row>
      <xdr:rowOff>169545</xdr:rowOff>
    </xdr:from>
    <xdr:to>
      <xdr:col>10</xdr:col>
      <xdr:colOff>235455</xdr:colOff>
      <xdr:row>21</xdr:row>
      <xdr:rowOff>150045</xdr:rowOff>
    </xdr:to>
    <xdr:graphicFrame macro="">
      <xdr:nvGraphicFramePr>
        <xdr:cNvPr id="6" name="Chart 5">
          <a:extLst>
            <a:ext uri="{FF2B5EF4-FFF2-40B4-BE49-F238E27FC236}">
              <a16:creationId xmlns:a16="http://schemas.microsoft.com/office/drawing/2014/main" id="{42C787D9-DA20-4E6A-85A1-CF9FD9D89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85724</xdr:colOff>
      <xdr:row>3</xdr:row>
      <xdr:rowOff>133349</xdr:rowOff>
    </xdr:from>
    <xdr:to>
      <xdr:col>17</xdr:col>
      <xdr:colOff>109724</xdr:colOff>
      <xdr:row>22</xdr:row>
      <xdr:rowOff>113849</xdr:rowOff>
    </xdr:to>
    <xdr:graphicFrame macro="">
      <xdr:nvGraphicFramePr>
        <xdr:cNvPr id="3" name="Chart 1">
          <a:extLst>
            <a:ext uri="{FF2B5EF4-FFF2-40B4-BE49-F238E27FC236}">
              <a16:creationId xmlns:a16="http://schemas.microsoft.com/office/drawing/2014/main" id="{376B6C42-6298-40EE-8568-12128670CB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0.40184</cdr:x>
      <cdr:y>0.02244</cdr:y>
    </cdr:from>
    <cdr:to>
      <cdr:x>0.67469</cdr:x>
      <cdr:y>0.10723</cdr:y>
    </cdr:to>
    <cdr:sp macro="" textlink="">
      <cdr:nvSpPr>
        <cdr:cNvPr id="2" name="TextBox 1">
          <a:extLst xmlns:a="http://schemas.openxmlformats.org/drawingml/2006/main">
            <a:ext uri="{FF2B5EF4-FFF2-40B4-BE49-F238E27FC236}">
              <a16:creationId xmlns:a16="http://schemas.microsoft.com/office/drawing/2014/main" id="{13A768A0-BEB2-4B1E-8800-D03CDD1A6F5B}"/>
            </a:ext>
          </a:extLst>
        </cdr:cNvPr>
        <cdr:cNvSpPr txBox="1"/>
      </cdr:nvSpPr>
      <cdr:spPr>
        <a:xfrm xmlns:a="http://schemas.openxmlformats.org/drawingml/2006/main">
          <a:off x="2314574" y="85725"/>
          <a:ext cx="1571625" cy="3238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NZ" sz="1100"/>
        </a:p>
      </cdr:txBody>
    </cdr:sp>
  </cdr:relSizeAnchor>
  <cdr:relSizeAnchor xmlns:cdr="http://schemas.openxmlformats.org/drawingml/2006/chartDrawing">
    <cdr:from>
      <cdr:x>0.38233</cdr:x>
      <cdr:y>0.02841</cdr:y>
    </cdr:from>
    <cdr:to>
      <cdr:x>0.64857</cdr:x>
      <cdr:y>0.05652</cdr:y>
    </cdr:to>
    <cdr:sp macro="" textlink="">
      <cdr:nvSpPr>
        <cdr:cNvPr id="3" name="TextBox 2">
          <a:extLst xmlns:a="http://schemas.openxmlformats.org/drawingml/2006/main">
            <a:ext uri="{FF2B5EF4-FFF2-40B4-BE49-F238E27FC236}">
              <a16:creationId xmlns:a16="http://schemas.microsoft.com/office/drawing/2014/main" id="{E7D64ACE-A15B-4D7D-91D6-659B8078F7A2}"/>
            </a:ext>
          </a:extLst>
        </cdr:cNvPr>
        <cdr:cNvSpPr txBox="1"/>
      </cdr:nvSpPr>
      <cdr:spPr>
        <a:xfrm xmlns:a="http://schemas.openxmlformats.org/drawingml/2006/main">
          <a:off x="2203450" y="250578"/>
          <a:ext cx="1534388" cy="2478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1000" i="0">
              <a:solidFill>
                <a:schemeClr val="tx1">
                  <a:lumMod val="65000"/>
                  <a:lumOff val="35000"/>
                </a:schemeClr>
              </a:solidFill>
            </a:rPr>
            <a:t>&lt;</a:t>
          </a:r>
          <a:r>
            <a:rPr lang="en-NZ" sz="1000" i="0" baseline="0">
              <a:solidFill>
                <a:schemeClr val="tx1">
                  <a:lumMod val="65000"/>
                  <a:lumOff val="35000"/>
                </a:schemeClr>
              </a:solidFill>
            </a:rPr>
            <a:t> </a:t>
          </a:r>
          <a:r>
            <a:rPr lang="en-NZ" sz="1000" i="1">
              <a:solidFill>
                <a:schemeClr val="tx1">
                  <a:lumMod val="65000"/>
                  <a:lumOff val="35000"/>
                </a:schemeClr>
              </a:solidFill>
            </a:rPr>
            <a:t>Budgets easier</a:t>
          </a:r>
          <a:r>
            <a:rPr lang="en-NZ" sz="1000" i="1" baseline="0">
              <a:solidFill>
                <a:schemeClr val="tx1">
                  <a:lumMod val="65000"/>
                  <a:lumOff val="35000"/>
                </a:schemeClr>
              </a:solidFill>
            </a:rPr>
            <a:t> to meet</a:t>
          </a:r>
          <a:endParaRPr lang="en-NZ" sz="1000" i="1">
            <a:solidFill>
              <a:schemeClr val="tx1">
                <a:lumMod val="65000"/>
                <a:lumOff val="35000"/>
              </a:schemeClr>
            </a:solidFill>
          </a:endParaRPr>
        </a:p>
      </cdr:txBody>
    </cdr:sp>
  </cdr:relSizeAnchor>
  <cdr:relSizeAnchor xmlns:cdr="http://schemas.openxmlformats.org/drawingml/2006/chartDrawing">
    <cdr:from>
      <cdr:x>0.33898</cdr:x>
      <cdr:y>0.03064</cdr:y>
    </cdr:from>
    <cdr:to>
      <cdr:x>0.67124</cdr:x>
      <cdr:y>0.17877</cdr:y>
    </cdr:to>
    <cdr:sp macro="" textlink="">
      <cdr:nvSpPr>
        <cdr:cNvPr id="4" name="TextBox 1">
          <a:extLst xmlns:a="http://schemas.openxmlformats.org/drawingml/2006/main">
            <a:ext uri="{FF2B5EF4-FFF2-40B4-BE49-F238E27FC236}">
              <a16:creationId xmlns:a16="http://schemas.microsoft.com/office/drawing/2014/main" id="{1B3B0648-1E4A-4A18-8CD4-DBCFCF16F9E1}"/>
            </a:ext>
          </a:extLst>
        </cdr:cNvPr>
        <cdr:cNvSpPr txBox="1"/>
      </cdr:nvSpPr>
      <cdr:spPr>
        <a:xfrm xmlns:a="http://schemas.openxmlformats.org/drawingml/2006/main">
          <a:off x="1895493" y="104492"/>
          <a:ext cx="1857907" cy="505107"/>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900" i="1">
              <a:solidFill>
                <a:srgbClr val="003A5D"/>
              </a:solidFill>
            </a:rPr>
            <a:t>&lt; Budgets more expensive</a:t>
          </a:r>
          <a:r>
            <a:rPr lang="en-NZ" sz="900" i="1" baseline="0">
              <a:solidFill>
                <a:srgbClr val="003A5D"/>
              </a:solidFill>
            </a:rPr>
            <a:t> to meet (Difference between reference scenario and EB4 demonstration path is greater)</a:t>
          </a:r>
          <a:endParaRPr lang="en-NZ" sz="900" i="1">
            <a:solidFill>
              <a:srgbClr val="003A5D"/>
            </a:solidFill>
          </a:endParaRPr>
        </a:p>
      </cdr:txBody>
    </cdr:sp>
  </cdr:relSizeAnchor>
  <cdr:relSizeAnchor xmlns:cdr="http://schemas.openxmlformats.org/drawingml/2006/chartDrawing">
    <cdr:from>
      <cdr:x>0.35897</cdr:x>
      <cdr:y>0.1946</cdr:y>
    </cdr:from>
    <cdr:to>
      <cdr:x>0.96593</cdr:x>
      <cdr:y>0.24669</cdr:y>
    </cdr:to>
    <cdr:sp macro="" textlink="">
      <cdr:nvSpPr>
        <cdr:cNvPr id="7" name="TextBox 1">
          <a:extLst xmlns:a="http://schemas.openxmlformats.org/drawingml/2006/main">
            <a:ext uri="{FF2B5EF4-FFF2-40B4-BE49-F238E27FC236}">
              <a16:creationId xmlns:a16="http://schemas.microsoft.com/office/drawing/2014/main" id="{389A6AD8-A4CC-4CB2-8E58-DB7B648E5276}"/>
            </a:ext>
          </a:extLst>
        </cdr:cNvPr>
        <cdr:cNvSpPr txBox="1"/>
      </cdr:nvSpPr>
      <cdr:spPr>
        <a:xfrm xmlns:a="http://schemas.openxmlformats.org/drawingml/2006/main">
          <a:off x="2007281" y="663561"/>
          <a:ext cx="3393953" cy="177624"/>
        </a:xfrm>
        <a:prstGeom xmlns:a="http://schemas.openxmlformats.org/drawingml/2006/main" prst="rect">
          <a:avLst/>
        </a:prstGeom>
        <a:solidFill xmlns:a="http://schemas.openxmlformats.org/drawingml/2006/main">
          <a:schemeClr val="tx2"/>
        </a:solidFill>
        <a:ln xmlns:a="http://schemas.openxmlformats.org/drawingml/2006/main">
          <a:solidFill>
            <a:schemeClr val="tx1"/>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NZ" sz="1100" b="1" i="0">
              <a:solidFill>
                <a:schemeClr val="bg1"/>
              </a:solidFill>
            </a:rPr>
            <a:t>GDP 2040</a:t>
          </a:r>
        </a:p>
      </cdr:txBody>
    </cdr:sp>
  </cdr:relSizeAnchor>
  <cdr:relSizeAnchor xmlns:cdr="http://schemas.openxmlformats.org/drawingml/2006/chartDrawing">
    <cdr:from>
      <cdr:x>0.35906</cdr:x>
      <cdr:y>0.52567</cdr:y>
    </cdr:from>
    <cdr:to>
      <cdr:x>0.96602</cdr:x>
      <cdr:y>0.57864</cdr:y>
    </cdr:to>
    <cdr:sp macro="" textlink="">
      <cdr:nvSpPr>
        <cdr:cNvPr id="10" name="TextBox 1">
          <a:extLst xmlns:a="http://schemas.openxmlformats.org/drawingml/2006/main">
            <a:ext uri="{FF2B5EF4-FFF2-40B4-BE49-F238E27FC236}">
              <a16:creationId xmlns:a16="http://schemas.microsoft.com/office/drawing/2014/main" id="{3AEA532D-EEEF-4BFD-9D90-27C603B6F59C}"/>
            </a:ext>
          </a:extLst>
        </cdr:cNvPr>
        <cdr:cNvSpPr txBox="1"/>
      </cdr:nvSpPr>
      <cdr:spPr>
        <a:xfrm xmlns:a="http://schemas.openxmlformats.org/drawingml/2006/main">
          <a:off x="2007784" y="1792495"/>
          <a:ext cx="3393953" cy="180625"/>
        </a:xfrm>
        <a:prstGeom xmlns:a="http://schemas.openxmlformats.org/drawingml/2006/main" prst="rect">
          <a:avLst/>
        </a:prstGeom>
        <a:solidFill xmlns:a="http://schemas.openxmlformats.org/drawingml/2006/main">
          <a:schemeClr val="tx2"/>
        </a:solidFill>
        <a:ln xmlns:a="http://schemas.openxmlformats.org/drawingml/2006/main">
          <a:solidFill>
            <a:schemeClr val="tx1"/>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NZ" sz="1100" b="1" i="0">
              <a:solidFill>
                <a:schemeClr val="bg1"/>
              </a:solidFill>
            </a:rPr>
            <a:t>GDP 2050</a:t>
          </a:r>
        </a:p>
      </cdr:txBody>
    </cdr:sp>
  </cdr:relSizeAnchor>
  <cdr:relSizeAnchor xmlns:cdr="http://schemas.openxmlformats.org/drawingml/2006/chartDrawing">
    <cdr:from>
      <cdr:x>0.66773</cdr:x>
      <cdr:y>0.0286</cdr:y>
    </cdr:from>
    <cdr:to>
      <cdr:x>1</cdr:x>
      <cdr:y>0.12059</cdr:y>
    </cdr:to>
    <cdr:sp macro="" textlink="">
      <cdr:nvSpPr>
        <cdr:cNvPr id="9" name="TextBox 1">
          <a:extLst xmlns:a="http://schemas.openxmlformats.org/drawingml/2006/main">
            <a:ext uri="{FF2B5EF4-FFF2-40B4-BE49-F238E27FC236}">
              <a16:creationId xmlns:a16="http://schemas.microsoft.com/office/drawing/2014/main" id="{DACBD084-6A69-45CF-9538-B99DBA6B41F8}"/>
            </a:ext>
          </a:extLst>
        </cdr:cNvPr>
        <cdr:cNvSpPr txBox="1"/>
      </cdr:nvSpPr>
      <cdr:spPr>
        <a:xfrm xmlns:a="http://schemas.openxmlformats.org/drawingml/2006/main">
          <a:off x="3733762" y="88904"/>
          <a:ext cx="1857963" cy="2859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900" i="1">
              <a:solidFill>
                <a:srgbClr val="003A5D"/>
              </a:solidFill>
            </a:rPr>
            <a:t>Budgets less expensive</a:t>
          </a:r>
          <a:r>
            <a:rPr lang="en-NZ" sz="900" i="1" baseline="0">
              <a:solidFill>
                <a:srgbClr val="003A5D"/>
              </a:solidFill>
            </a:rPr>
            <a:t> to meet &gt;</a:t>
          </a:r>
        </a:p>
        <a:p xmlns:a="http://schemas.openxmlformats.org/drawingml/2006/main">
          <a:r>
            <a:rPr lang="en-NZ" sz="900" i="1" baseline="0">
              <a:solidFill>
                <a:srgbClr val="003A5D"/>
              </a:solidFill>
            </a:rPr>
            <a:t>(Difference between reference scenario and EB4 demonstration path is smaller)</a:t>
          </a:r>
          <a:endParaRPr lang="en-NZ" sz="900" i="1">
            <a:solidFill>
              <a:srgbClr val="003A5D"/>
            </a:solidFill>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142875</xdr:colOff>
      <xdr:row>5</xdr:row>
      <xdr:rowOff>0</xdr:rowOff>
    </xdr:from>
    <xdr:to>
      <xdr:col>10</xdr:col>
      <xdr:colOff>166875</xdr:colOff>
      <xdr:row>23</xdr:row>
      <xdr:rowOff>171000</xdr:rowOff>
    </xdr:to>
    <xdr:graphicFrame macro="">
      <xdr:nvGraphicFramePr>
        <xdr:cNvPr id="7" name="Chart 1">
          <a:extLst>
            <a:ext uri="{FF2B5EF4-FFF2-40B4-BE49-F238E27FC236}">
              <a16:creationId xmlns:a16="http://schemas.microsoft.com/office/drawing/2014/main" id="{68140E11-3EF4-4C95-9C60-1ECA326E98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381000</xdr:colOff>
      <xdr:row>3</xdr:row>
      <xdr:rowOff>28574</xdr:rowOff>
    </xdr:from>
    <xdr:to>
      <xdr:col>8</xdr:col>
      <xdr:colOff>100200</xdr:colOff>
      <xdr:row>22</xdr:row>
      <xdr:rowOff>9074</xdr:rowOff>
    </xdr:to>
    <xdr:graphicFrame macro="">
      <xdr:nvGraphicFramePr>
        <xdr:cNvPr id="6" name="Chart 2">
          <a:extLst>
            <a:ext uri="{FF2B5EF4-FFF2-40B4-BE49-F238E27FC236}">
              <a16:creationId xmlns:a16="http://schemas.microsoft.com/office/drawing/2014/main" id="{A7736910-1234-46D4-A89C-77331D7AA6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600075</xdr:colOff>
      <xdr:row>3</xdr:row>
      <xdr:rowOff>0</xdr:rowOff>
    </xdr:from>
    <xdr:to>
      <xdr:col>7</xdr:col>
      <xdr:colOff>81150</xdr:colOff>
      <xdr:row>18</xdr:row>
      <xdr:rowOff>22500</xdr:rowOff>
    </xdr:to>
    <xdr:graphicFrame macro="">
      <xdr:nvGraphicFramePr>
        <xdr:cNvPr id="7" name="Chart 1">
          <a:extLst>
            <a:ext uri="{FF2B5EF4-FFF2-40B4-BE49-F238E27FC236}">
              <a16:creationId xmlns:a16="http://schemas.microsoft.com/office/drawing/2014/main" id="{324386C2-AB2C-4EFC-9743-B0EF7EA39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457200</xdr:colOff>
      <xdr:row>3</xdr:row>
      <xdr:rowOff>38099</xdr:rowOff>
    </xdr:from>
    <xdr:to>
      <xdr:col>6</xdr:col>
      <xdr:colOff>547875</xdr:colOff>
      <xdr:row>18</xdr:row>
      <xdr:rowOff>60599</xdr:rowOff>
    </xdr:to>
    <xdr:graphicFrame macro="">
      <xdr:nvGraphicFramePr>
        <xdr:cNvPr id="6" name="Chart 1">
          <a:extLst>
            <a:ext uri="{FF2B5EF4-FFF2-40B4-BE49-F238E27FC236}">
              <a16:creationId xmlns:a16="http://schemas.microsoft.com/office/drawing/2014/main" id="{19AAA68D-C1EF-4352-9195-72A14A159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125730</xdr:colOff>
      <xdr:row>2</xdr:row>
      <xdr:rowOff>121919</xdr:rowOff>
    </xdr:from>
    <xdr:to>
      <xdr:col>10</xdr:col>
      <xdr:colOff>149730</xdr:colOff>
      <xdr:row>21</xdr:row>
      <xdr:rowOff>102419</xdr:rowOff>
    </xdr:to>
    <xdr:graphicFrame macro="">
      <xdr:nvGraphicFramePr>
        <xdr:cNvPr id="4" name="Chart 1">
          <a:extLst>
            <a:ext uri="{FF2B5EF4-FFF2-40B4-BE49-F238E27FC236}">
              <a16:creationId xmlns:a16="http://schemas.microsoft.com/office/drawing/2014/main" id="{829F5260-9814-4292-A9C0-C3442BB32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16</xdr:row>
      <xdr:rowOff>43500</xdr:rowOff>
    </xdr:to>
    <xdr:graphicFrame macro="">
      <xdr:nvGraphicFramePr>
        <xdr:cNvPr id="7" name="Chart 4">
          <a:extLst>
            <a:ext uri="{FF2B5EF4-FFF2-40B4-BE49-F238E27FC236}">
              <a16:creationId xmlns:a16="http://schemas.microsoft.com/office/drawing/2014/main" id="{ED115B9F-FDCF-497E-8D5F-377C7DFDA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457200</xdr:colOff>
      <xdr:row>2</xdr:row>
      <xdr:rowOff>171450</xdr:rowOff>
    </xdr:from>
    <xdr:to>
      <xdr:col>16</xdr:col>
      <xdr:colOff>219075</xdr:colOff>
      <xdr:row>28</xdr:row>
      <xdr:rowOff>57150</xdr:rowOff>
    </xdr:to>
    <xdr:graphicFrame macro="">
      <xdr:nvGraphicFramePr>
        <xdr:cNvPr id="9" name="Chart 1">
          <a:extLst>
            <a:ext uri="{FF2B5EF4-FFF2-40B4-BE49-F238E27FC236}">
              <a16:creationId xmlns:a16="http://schemas.microsoft.com/office/drawing/2014/main" id="{CA0BB9BE-9D28-45CA-90A6-9338118D2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495300</xdr:colOff>
      <xdr:row>0</xdr:row>
      <xdr:rowOff>0</xdr:rowOff>
    </xdr:from>
    <xdr:to>
      <xdr:col>22</xdr:col>
      <xdr:colOff>85725</xdr:colOff>
      <xdr:row>32</xdr:row>
      <xdr:rowOff>123825</xdr:rowOff>
    </xdr:to>
    <xdr:graphicFrame macro="">
      <xdr:nvGraphicFramePr>
        <xdr:cNvPr id="22" name="Chart 1">
          <a:extLst>
            <a:ext uri="{FF2B5EF4-FFF2-40B4-BE49-F238E27FC236}">
              <a16:creationId xmlns:a16="http://schemas.microsoft.com/office/drawing/2014/main" id="{9A0FF8B8-E73B-490C-9791-EE8680EB9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284407</xdr:colOff>
      <xdr:row>2</xdr:row>
      <xdr:rowOff>173002</xdr:rowOff>
    </xdr:from>
    <xdr:to>
      <xdr:col>3</xdr:col>
      <xdr:colOff>161869</xdr:colOff>
      <xdr:row>21</xdr:row>
      <xdr:rowOff>153502</xdr:rowOff>
    </xdr:to>
    <xdr:graphicFrame macro="">
      <xdr:nvGraphicFramePr>
        <xdr:cNvPr id="4" name="Chart 1">
          <a:extLst>
            <a:ext uri="{FF2B5EF4-FFF2-40B4-BE49-F238E27FC236}">
              <a16:creationId xmlns:a16="http://schemas.microsoft.com/office/drawing/2014/main" id="{EE62626D-A302-438B-BFA5-0E35F9C76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434747</xdr:colOff>
      <xdr:row>3</xdr:row>
      <xdr:rowOff>54386</xdr:rowOff>
    </xdr:from>
    <xdr:to>
      <xdr:col>6</xdr:col>
      <xdr:colOff>186157</xdr:colOff>
      <xdr:row>22</xdr:row>
      <xdr:rowOff>34886</xdr:rowOff>
    </xdr:to>
    <xdr:graphicFrame macro="">
      <xdr:nvGraphicFramePr>
        <xdr:cNvPr id="40" name="Chart 28">
          <a:extLst>
            <a:ext uri="{FF2B5EF4-FFF2-40B4-BE49-F238E27FC236}">
              <a16:creationId xmlns:a16="http://schemas.microsoft.com/office/drawing/2014/main" id="{314CB0C5-3DBA-46AF-8022-852CC92E3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0.92258</cdr:x>
      <cdr:y>0.18074</cdr:y>
    </cdr:from>
    <cdr:to>
      <cdr:x>1</cdr:x>
      <cdr:y>0.739</cdr:y>
    </cdr:to>
    <cdr:grpSp>
      <cdr:nvGrpSpPr>
        <cdr:cNvPr id="2" name="Group 1">
          <a:extLst xmlns:a="http://schemas.openxmlformats.org/drawingml/2006/main">
            <a:ext uri="{FF2B5EF4-FFF2-40B4-BE49-F238E27FC236}">
              <a16:creationId xmlns:a16="http://schemas.microsoft.com/office/drawing/2014/main" id="{87491C94-872F-76BA-8B98-B838B22E29E4}"/>
            </a:ext>
          </a:extLst>
        </cdr:cNvPr>
        <cdr:cNvGrpSpPr/>
      </cdr:nvGrpSpPr>
      <cdr:grpSpPr>
        <a:xfrm xmlns:a="http://schemas.openxmlformats.org/drawingml/2006/main">
          <a:off x="5656287" y="651064"/>
          <a:ext cx="474658" cy="2010973"/>
          <a:chOff x="5644639" y="650670"/>
          <a:chExt cx="473680" cy="2009721"/>
        </a:xfrm>
      </cdr:grpSpPr>
      <cdr:sp macro="" textlink="">
        <cdr:nvSpPr>
          <cdr:cNvPr id="3" name="TextBox 2">
            <a:extLst xmlns:a="http://schemas.openxmlformats.org/drawingml/2006/main">
              <a:ext uri="{FF2B5EF4-FFF2-40B4-BE49-F238E27FC236}">
                <a16:creationId xmlns:a16="http://schemas.microsoft.com/office/drawing/2014/main" id="{A36803DD-F7F4-C182-2333-7EEFA1CA46C3}"/>
              </a:ext>
            </a:extLst>
          </cdr:cNvPr>
          <cdr:cNvSpPr txBox="1"/>
        </cdr:nvSpPr>
        <cdr:spPr>
          <a:xfrm xmlns:a="http://schemas.openxmlformats.org/drawingml/2006/main">
            <a:off x="5692263" y="2389311"/>
            <a:ext cx="387955" cy="2710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900">
                <a:solidFill>
                  <a:srgbClr val="003A5D"/>
                </a:solidFill>
              </a:rPr>
              <a:t>47%</a:t>
            </a:r>
          </a:p>
        </cdr:txBody>
      </cdr:sp>
      <cdr:sp macro="" textlink="">
        <cdr:nvSpPr>
          <cdr:cNvPr id="4" name="TextBox 1">
            <a:extLst xmlns:a="http://schemas.openxmlformats.org/drawingml/2006/main">
              <a:ext uri="{FF2B5EF4-FFF2-40B4-BE49-F238E27FC236}">
                <a16:creationId xmlns:a16="http://schemas.microsoft.com/office/drawing/2014/main" id="{D2CE840B-3E4D-019D-ED5E-FA75D1A1C30A}"/>
              </a:ext>
            </a:extLst>
          </cdr:cNvPr>
          <cdr:cNvSpPr txBox="1"/>
        </cdr:nvSpPr>
        <cdr:spPr>
          <a:xfrm xmlns:a="http://schemas.openxmlformats.org/drawingml/2006/main">
            <a:off x="5644639" y="1845732"/>
            <a:ext cx="473680" cy="2880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900">
                <a:solidFill>
                  <a:srgbClr val="003A5D"/>
                </a:solidFill>
              </a:rPr>
              <a:t>35.5%</a:t>
            </a:r>
          </a:p>
        </cdr:txBody>
      </cdr:sp>
      <cdr:sp macro="" textlink="">
        <cdr:nvSpPr>
          <cdr:cNvPr id="5" name="TextBox 1">
            <a:extLst xmlns:a="http://schemas.openxmlformats.org/drawingml/2006/main">
              <a:ext uri="{FF2B5EF4-FFF2-40B4-BE49-F238E27FC236}">
                <a16:creationId xmlns:a16="http://schemas.microsoft.com/office/drawing/2014/main" id="{D2CE840B-3E4D-019D-ED5E-FA75D1A1C30A}"/>
              </a:ext>
            </a:extLst>
          </cdr:cNvPr>
          <cdr:cNvSpPr txBox="1"/>
        </cdr:nvSpPr>
        <cdr:spPr>
          <a:xfrm xmlns:a="http://schemas.openxmlformats.org/drawingml/2006/main">
            <a:off x="5682740" y="650670"/>
            <a:ext cx="435579" cy="2672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900">
                <a:solidFill>
                  <a:srgbClr val="003A5D"/>
                </a:solidFill>
              </a:rPr>
              <a:t>10%</a:t>
            </a:r>
          </a:p>
        </cdr:txBody>
      </cdr:sp>
      <cdr:sp macro="" textlink="">
        <cdr:nvSpPr>
          <cdr:cNvPr id="6" name="TextBox 1">
            <a:extLst xmlns:a="http://schemas.openxmlformats.org/drawingml/2006/main">
              <a:ext uri="{FF2B5EF4-FFF2-40B4-BE49-F238E27FC236}">
                <a16:creationId xmlns:a16="http://schemas.microsoft.com/office/drawing/2014/main" id="{D2CE840B-3E4D-019D-ED5E-FA75D1A1C30A}"/>
              </a:ext>
            </a:extLst>
          </cdr:cNvPr>
          <cdr:cNvSpPr txBox="1"/>
        </cdr:nvSpPr>
        <cdr:spPr>
          <a:xfrm xmlns:a="http://schemas.openxmlformats.org/drawingml/2006/main">
            <a:off x="5692264" y="1301733"/>
            <a:ext cx="387954" cy="2672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900">
                <a:solidFill>
                  <a:srgbClr val="003A5D"/>
                </a:solidFill>
              </a:rPr>
              <a:t>24%</a:t>
            </a:r>
          </a:p>
        </cdr:txBody>
      </cdr:sp>
    </cdr:grpSp>
  </cdr:relSizeAnchor>
</c:userShapes>
</file>

<file path=xl/drawings/drawing35.xml><?xml version="1.0" encoding="utf-8"?>
<xdr:wsDr xmlns:xdr="http://schemas.openxmlformats.org/drawingml/2006/spreadsheetDrawing" xmlns:a="http://schemas.openxmlformats.org/drawingml/2006/main">
  <xdr:twoCellAnchor>
    <xdr:from>
      <xdr:col>0</xdr:col>
      <xdr:colOff>73025</xdr:colOff>
      <xdr:row>2</xdr:row>
      <xdr:rowOff>134936</xdr:rowOff>
    </xdr:from>
    <xdr:to>
      <xdr:col>10</xdr:col>
      <xdr:colOff>97025</xdr:colOff>
      <xdr:row>17</xdr:row>
      <xdr:rowOff>157436</xdr:rowOff>
    </xdr:to>
    <xdr:graphicFrame macro="">
      <xdr:nvGraphicFramePr>
        <xdr:cNvPr id="4" name="Chart 1">
          <a:extLst>
            <a:ext uri="{FF2B5EF4-FFF2-40B4-BE49-F238E27FC236}">
              <a16:creationId xmlns:a16="http://schemas.microsoft.com/office/drawing/2014/main" id="{C723D54E-3279-41D1-9E9C-812CFD204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418942</xdr:colOff>
      <xdr:row>2</xdr:row>
      <xdr:rowOff>189944</xdr:rowOff>
    </xdr:from>
    <xdr:to>
      <xdr:col>7</xdr:col>
      <xdr:colOff>106766</xdr:colOff>
      <xdr:row>21</xdr:row>
      <xdr:rowOff>170444</xdr:rowOff>
    </xdr:to>
    <xdr:graphicFrame macro="">
      <xdr:nvGraphicFramePr>
        <xdr:cNvPr id="10" name="Chart 1">
          <a:extLst>
            <a:ext uri="{FF2B5EF4-FFF2-40B4-BE49-F238E27FC236}">
              <a16:creationId xmlns:a16="http://schemas.microsoft.com/office/drawing/2014/main" id="{FEA8DA50-72D0-4F37-AC23-1393837DF4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123663</xdr:colOff>
      <xdr:row>2</xdr:row>
      <xdr:rowOff>144115</xdr:rowOff>
    </xdr:from>
    <xdr:to>
      <xdr:col>4</xdr:col>
      <xdr:colOff>1424013</xdr:colOff>
      <xdr:row>21</xdr:row>
      <xdr:rowOff>124615</xdr:rowOff>
    </xdr:to>
    <xdr:graphicFrame macro="">
      <xdr:nvGraphicFramePr>
        <xdr:cNvPr id="17" name="Chart 1">
          <a:extLst>
            <a:ext uri="{FF2B5EF4-FFF2-40B4-BE49-F238E27FC236}">
              <a16:creationId xmlns:a16="http://schemas.microsoft.com/office/drawing/2014/main" id="{2E291994-EB56-4EFA-A8A2-8E445141A5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123825</xdr:colOff>
      <xdr:row>3</xdr:row>
      <xdr:rowOff>17182</xdr:rowOff>
    </xdr:from>
    <xdr:to>
      <xdr:col>4</xdr:col>
      <xdr:colOff>43050</xdr:colOff>
      <xdr:row>21</xdr:row>
      <xdr:rowOff>188182</xdr:rowOff>
    </xdr:to>
    <xdr:graphicFrame macro="">
      <xdr:nvGraphicFramePr>
        <xdr:cNvPr id="6" name="Chart 1">
          <a:extLst>
            <a:ext uri="{FF2B5EF4-FFF2-40B4-BE49-F238E27FC236}">
              <a16:creationId xmlns:a16="http://schemas.microsoft.com/office/drawing/2014/main" id="{9E5D076C-B6D6-4889-B944-60F73261A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161925</xdr:colOff>
      <xdr:row>2</xdr:row>
      <xdr:rowOff>160336</xdr:rowOff>
    </xdr:from>
    <xdr:to>
      <xdr:col>10</xdr:col>
      <xdr:colOff>185925</xdr:colOff>
      <xdr:row>17</xdr:row>
      <xdr:rowOff>182836</xdr:rowOff>
    </xdr:to>
    <xdr:graphicFrame macro="">
      <xdr:nvGraphicFramePr>
        <xdr:cNvPr id="2" name="Chart 1">
          <a:extLst>
            <a:ext uri="{FF2B5EF4-FFF2-40B4-BE49-F238E27FC236}">
              <a16:creationId xmlns:a16="http://schemas.microsoft.com/office/drawing/2014/main" id="{6A73BD03-85E1-4A9C-9939-9AD3E763F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15</xdr:row>
      <xdr:rowOff>91125</xdr:rowOff>
    </xdr:to>
    <xdr:graphicFrame macro="">
      <xdr:nvGraphicFramePr>
        <xdr:cNvPr id="2" name="Chart 2">
          <a:extLst>
            <a:ext uri="{FF2B5EF4-FFF2-40B4-BE49-F238E27FC236}">
              <a16:creationId xmlns:a16="http://schemas.microsoft.com/office/drawing/2014/main" id="{D7A555F1-183B-4F37-A9AD-068FE04D8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179069</xdr:colOff>
      <xdr:row>2</xdr:row>
      <xdr:rowOff>126681</xdr:rowOff>
    </xdr:from>
    <xdr:to>
      <xdr:col>8</xdr:col>
      <xdr:colOff>387854</xdr:colOff>
      <xdr:row>21</xdr:row>
      <xdr:rowOff>93846</xdr:rowOff>
    </xdr:to>
    <xdr:grpSp>
      <xdr:nvGrpSpPr>
        <xdr:cNvPr id="14" name="Group 7">
          <a:extLst>
            <a:ext uri="{FF2B5EF4-FFF2-40B4-BE49-F238E27FC236}">
              <a16:creationId xmlns:a16="http://schemas.microsoft.com/office/drawing/2014/main" id="{5C52161C-C72B-3ED6-D4C3-5691059F5FA7}"/>
            </a:ext>
          </a:extLst>
        </xdr:cNvPr>
        <xdr:cNvGrpSpPr/>
      </xdr:nvGrpSpPr>
      <xdr:grpSpPr>
        <a:xfrm>
          <a:off x="179069" y="507681"/>
          <a:ext cx="6114285" cy="3586665"/>
          <a:chOff x="192675" y="491053"/>
          <a:chExt cx="6163815" cy="3455220"/>
        </a:xfrm>
      </xdr:grpSpPr>
      <xdr:graphicFrame macro="">
        <xdr:nvGraphicFramePr>
          <xdr:cNvPr id="15" name="Chart 1">
            <a:extLst>
              <a:ext uri="{FF2B5EF4-FFF2-40B4-BE49-F238E27FC236}">
                <a16:creationId xmlns:a16="http://schemas.microsoft.com/office/drawing/2014/main" id="{59A1B823-A5DA-998F-C456-D3A0556C39F4}"/>
              </a:ext>
            </a:extLst>
          </xdr:cNvPr>
          <xdr:cNvGraphicFramePr/>
        </xdr:nvGraphicFramePr>
        <xdr:xfrm>
          <a:off x="192675" y="491053"/>
          <a:ext cx="6163815" cy="345522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6" name="TextBox 4">
            <a:extLst>
              <a:ext uri="{FF2B5EF4-FFF2-40B4-BE49-F238E27FC236}">
                <a16:creationId xmlns:a16="http://schemas.microsoft.com/office/drawing/2014/main" id="{8DBF5EFA-7139-BA7D-BE9C-F993B9147080}"/>
              </a:ext>
            </a:extLst>
          </xdr:cNvPr>
          <xdr:cNvSpPr txBox="1"/>
        </xdr:nvSpPr>
        <xdr:spPr>
          <a:xfrm>
            <a:off x="1794781" y="745229"/>
            <a:ext cx="1331647" cy="243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NZ" sz="1100">
                <a:solidFill>
                  <a:schemeClr val="tx2"/>
                </a:solidFill>
              </a:rPr>
              <a:t>Investment</a:t>
            </a:r>
            <a:r>
              <a:rPr lang="en-NZ" sz="1100" baseline="0">
                <a:solidFill>
                  <a:schemeClr val="tx2"/>
                </a:solidFill>
              </a:rPr>
              <a:t> n</a:t>
            </a:r>
            <a:r>
              <a:rPr lang="en-NZ" sz="1100">
                <a:solidFill>
                  <a:schemeClr val="tx2"/>
                </a:solidFill>
              </a:rPr>
              <a:t>eeded </a:t>
            </a:r>
          </a:p>
        </xdr:txBody>
      </xdr:sp>
      <xdr:sp macro="" textlink="">
        <xdr:nvSpPr>
          <xdr:cNvPr id="17" name="TextBox 5">
            <a:extLst>
              <a:ext uri="{FF2B5EF4-FFF2-40B4-BE49-F238E27FC236}">
                <a16:creationId xmlns:a16="http://schemas.microsoft.com/office/drawing/2014/main" id="{C1C5B96B-8D4B-A659-B08D-893DE6FEB5E6}"/>
              </a:ext>
            </a:extLst>
          </xdr:cNvPr>
          <xdr:cNvSpPr txBox="1"/>
        </xdr:nvSpPr>
        <xdr:spPr>
          <a:xfrm>
            <a:off x="2992796" y="2892394"/>
            <a:ext cx="1123834" cy="2284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NZ" sz="1100">
                <a:solidFill>
                  <a:schemeClr val="tx2"/>
                </a:solidFill>
              </a:rPr>
              <a:t>Savings</a:t>
            </a:r>
            <a:r>
              <a:rPr lang="en-NZ" sz="1100" baseline="0">
                <a:solidFill>
                  <a:schemeClr val="tx2"/>
                </a:solidFill>
              </a:rPr>
              <a:t> realised </a:t>
            </a:r>
            <a:endParaRPr lang="en-NZ" sz="1100">
              <a:solidFill>
                <a:schemeClr val="tx2"/>
              </a:solidFill>
            </a:endParaRPr>
          </a:p>
        </xdr:txBody>
      </xdr:sp>
    </xdr:grpSp>
    <xdr:clientData/>
  </xdr:twoCellAnchor>
</xdr:wsDr>
</file>

<file path=xl/drawings/drawing41.xml><?xml version="1.0" encoding="utf-8"?>
<c:userShapes xmlns:c="http://schemas.openxmlformats.org/drawingml/2006/chart">
  <cdr:relSizeAnchor xmlns:cdr="http://schemas.openxmlformats.org/drawingml/2006/chartDrawing">
    <cdr:from>
      <cdr:x>0.25219</cdr:x>
      <cdr:y>0.08213</cdr:y>
    </cdr:from>
    <cdr:to>
      <cdr:x>0.44041</cdr:x>
      <cdr:y>0.08213</cdr:y>
    </cdr:to>
    <cdr:cxnSp macro="">
      <cdr:nvCxnSpPr>
        <cdr:cNvPr id="3" name="Straight Arrow Connector 2">
          <a:extLst xmlns:a="http://schemas.openxmlformats.org/drawingml/2006/main">
            <a:ext uri="{FF2B5EF4-FFF2-40B4-BE49-F238E27FC236}">
              <a16:creationId xmlns:a16="http://schemas.microsoft.com/office/drawing/2014/main" id="{A47AFB8B-CC6A-0C83-7833-FCA4D45706DB}"/>
            </a:ext>
          </a:extLst>
        </cdr:cNvPr>
        <cdr:cNvCxnSpPr/>
      </cdr:nvCxnSpPr>
      <cdr:spPr>
        <a:xfrm xmlns:a="http://schemas.openxmlformats.org/drawingml/2006/main" flipH="1">
          <a:off x="1541962" y="294562"/>
          <a:ext cx="1150830" cy="0"/>
        </a:xfrm>
        <a:prstGeom xmlns:a="http://schemas.openxmlformats.org/drawingml/2006/main" prst="straightConnector1">
          <a:avLst/>
        </a:prstGeom>
        <a:ln xmlns:a="http://schemas.openxmlformats.org/drawingml/2006/main">
          <a:solidFill>
            <a:schemeClr val="tx2"/>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0.46349</cdr:x>
      <cdr:y>0.70489</cdr:y>
    </cdr:from>
    <cdr:to>
      <cdr:x>0.64069</cdr:x>
      <cdr:y>0.70636</cdr:y>
    </cdr:to>
    <cdr:cxnSp macro="">
      <cdr:nvCxnSpPr>
        <cdr:cNvPr id="7" name="Straight Arrow Connector 6">
          <a:extLst xmlns:a="http://schemas.openxmlformats.org/drawingml/2006/main">
            <a:ext uri="{FF2B5EF4-FFF2-40B4-BE49-F238E27FC236}">
              <a16:creationId xmlns:a16="http://schemas.microsoft.com/office/drawing/2014/main" id="{0CCFF3D4-1361-49ED-76F2-2995DD3809E4}"/>
            </a:ext>
          </a:extLst>
        </cdr:cNvPr>
        <cdr:cNvCxnSpPr/>
      </cdr:nvCxnSpPr>
      <cdr:spPr>
        <a:xfrm xmlns:a="http://schemas.openxmlformats.org/drawingml/2006/main" flipV="1">
          <a:off x="2856866" y="2435544"/>
          <a:ext cx="1092200" cy="5080"/>
        </a:xfrm>
        <a:prstGeom xmlns:a="http://schemas.openxmlformats.org/drawingml/2006/main" prst="straightConnector1">
          <a:avLst/>
        </a:prstGeom>
        <a:ln xmlns:a="http://schemas.openxmlformats.org/drawingml/2006/main">
          <a:solidFill>
            <a:schemeClr val="tx2"/>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2.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21</xdr:row>
      <xdr:rowOff>171000</xdr:rowOff>
    </xdr:to>
    <xdr:graphicFrame macro="">
      <xdr:nvGraphicFramePr>
        <xdr:cNvPr id="2" name="Chart 2">
          <a:extLst>
            <a:ext uri="{FF2B5EF4-FFF2-40B4-BE49-F238E27FC236}">
              <a16:creationId xmlns:a16="http://schemas.microsoft.com/office/drawing/2014/main" id="{6F00EFC2-E743-45DC-B09E-8BD4F1FE5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219075</xdr:colOff>
      <xdr:row>3</xdr:row>
      <xdr:rowOff>85725</xdr:rowOff>
    </xdr:from>
    <xdr:to>
      <xdr:col>9</xdr:col>
      <xdr:colOff>428393</xdr:colOff>
      <xdr:row>22</xdr:row>
      <xdr:rowOff>69273</xdr:rowOff>
    </xdr:to>
    <xdr:pic>
      <xdr:nvPicPr>
        <xdr:cNvPr id="3" name="Picture 2">
          <a:extLst>
            <a:ext uri="{FF2B5EF4-FFF2-40B4-BE49-F238E27FC236}">
              <a16:creationId xmlns:a16="http://schemas.microsoft.com/office/drawing/2014/main" id="{6D585556-5129-0429-4FFF-B5692EE87D99}"/>
            </a:ext>
          </a:extLst>
        </xdr:cNvPr>
        <xdr:cNvPicPr>
          <a:picLocks noChangeAspect="1"/>
        </xdr:cNvPicPr>
      </xdr:nvPicPr>
      <xdr:blipFill>
        <a:blip xmlns:r="http://schemas.openxmlformats.org/officeDocument/2006/relationships" r:embed="rId1"/>
        <a:stretch>
          <a:fillRect/>
        </a:stretch>
      </xdr:blipFill>
      <xdr:spPr>
        <a:xfrm>
          <a:off x="219075" y="657225"/>
          <a:ext cx="6114818" cy="360304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3</xdr:row>
      <xdr:rowOff>76200</xdr:rowOff>
    </xdr:from>
    <xdr:to>
      <xdr:col>10</xdr:col>
      <xdr:colOff>419100</xdr:colOff>
      <xdr:row>22</xdr:row>
      <xdr:rowOff>56700</xdr:rowOff>
    </xdr:to>
    <xdr:graphicFrame macro="">
      <xdr:nvGraphicFramePr>
        <xdr:cNvPr id="2" name="Chart 2">
          <a:extLst>
            <a:ext uri="{FF2B5EF4-FFF2-40B4-BE49-F238E27FC236}">
              <a16:creationId xmlns:a16="http://schemas.microsoft.com/office/drawing/2014/main" id="{0C6C9AE8-FAA4-4301-870D-68178BA9A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79373</xdr:colOff>
      <xdr:row>3</xdr:row>
      <xdr:rowOff>25400</xdr:rowOff>
    </xdr:from>
    <xdr:to>
      <xdr:col>10</xdr:col>
      <xdr:colOff>103373</xdr:colOff>
      <xdr:row>16</xdr:row>
      <xdr:rowOff>68900</xdr:rowOff>
    </xdr:to>
    <xdr:graphicFrame macro="">
      <xdr:nvGraphicFramePr>
        <xdr:cNvPr id="2" name="Chart 2">
          <a:extLst>
            <a:ext uri="{FF2B5EF4-FFF2-40B4-BE49-F238E27FC236}">
              <a16:creationId xmlns:a16="http://schemas.microsoft.com/office/drawing/2014/main" id="{65E954BE-06B7-C6BB-BBBB-0BCCCC8007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285750</xdr:colOff>
      <xdr:row>3</xdr:row>
      <xdr:rowOff>28575</xdr:rowOff>
    </xdr:from>
    <xdr:to>
      <xdr:col>10</xdr:col>
      <xdr:colOff>309750</xdr:colOff>
      <xdr:row>22</xdr:row>
      <xdr:rowOff>9075</xdr:rowOff>
    </xdr:to>
    <xdr:graphicFrame macro="">
      <xdr:nvGraphicFramePr>
        <xdr:cNvPr id="2" name="Chart 1">
          <a:extLst>
            <a:ext uri="{FF2B5EF4-FFF2-40B4-BE49-F238E27FC236}">
              <a16:creationId xmlns:a16="http://schemas.microsoft.com/office/drawing/2014/main" id="{15B63582-D12A-A3A7-93CC-290684A2A4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0.36976</cdr:x>
      <cdr:y>0.00265</cdr:y>
    </cdr:from>
    <cdr:to>
      <cdr:x>0.67246</cdr:x>
      <cdr:y>0.75298</cdr:y>
    </cdr:to>
    <cdr:grpSp>
      <cdr:nvGrpSpPr>
        <cdr:cNvPr id="3" name="Group 2">
          <a:extLst xmlns:a="http://schemas.openxmlformats.org/drawingml/2006/main">
            <a:ext uri="{FF2B5EF4-FFF2-40B4-BE49-F238E27FC236}">
              <a16:creationId xmlns:a16="http://schemas.microsoft.com/office/drawing/2014/main" id="{05F36AAD-6CAC-D223-6283-533FB139FA33}"/>
            </a:ext>
          </a:extLst>
        </cdr:cNvPr>
        <cdr:cNvGrpSpPr/>
      </cdr:nvGrpSpPr>
      <cdr:grpSpPr>
        <a:xfrm xmlns:a="http://schemas.openxmlformats.org/drawingml/2006/main">
          <a:off x="2262931" y="9641"/>
          <a:ext cx="1852524" cy="2729776"/>
          <a:chOff x="2262931" y="9540"/>
          <a:chExt cx="1852524" cy="2701188"/>
        </a:xfrm>
      </cdr:grpSpPr>
      <cdr:cxnSp macro="">
        <cdr:nvCxnSpPr>
          <cdr:cNvPr id="2" name="Straight Connector 1">
            <a:extLst xmlns:a="http://schemas.openxmlformats.org/drawingml/2006/main">
              <a:ext uri="{FF2B5EF4-FFF2-40B4-BE49-F238E27FC236}">
                <a16:creationId xmlns:a16="http://schemas.microsoft.com/office/drawing/2014/main" id="{DD39CC7D-4D87-47CB-D681-4B31308D3C11}"/>
              </a:ext>
            </a:extLst>
          </cdr:cNvPr>
          <cdr:cNvCxnSpPr/>
        </cdr:nvCxnSpPr>
        <cdr:spPr>
          <a:xfrm xmlns:a="http://schemas.openxmlformats.org/drawingml/2006/main">
            <a:off x="2262931" y="19044"/>
            <a:ext cx="21237" cy="2691684"/>
          </a:xfrm>
          <a:prstGeom xmlns:a="http://schemas.openxmlformats.org/drawingml/2006/main" prst="line">
            <a:avLst/>
          </a:prstGeom>
          <a:ln xmlns:a="http://schemas.openxmlformats.org/drawingml/2006/main">
            <a:solidFill>
              <a:schemeClr val="tx2"/>
            </a:solidFill>
            <a:prstDash val="lg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cxnSp macro="">
        <cdr:nvCxnSpPr>
          <cdr:cNvPr id="4" name="Straight Connector 3">
            <a:extLst xmlns:a="http://schemas.openxmlformats.org/drawingml/2006/main">
              <a:ext uri="{FF2B5EF4-FFF2-40B4-BE49-F238E27FC236}">
                <a16:creationId xmlns:a16="http://schemas.microsoft.com/office/drawing/2014/main" id="{0257B67D-C242-9951-3DB8-22C5601E05D0}"/>
              </a:ext>
            </a:extLst>
          </cdr:cNvPr>
          <cdr:cNvCxnSpPr/>
        </cdr:nvCxnSpPr>
        <cdr:spPr>
          <a:xfrm xmlns:a="http://schemas.openxmlformats.org/drawingml/2006/main">
            <a:off x="4094219" y="9540"/>
            <a:ext cx="21236" cy="2691684"/>
          </a:xfrm>
          <a:prstGeom xmlns:a="http://schemas.openxmlformats.org/drawingml/2006/main" prst="line">
            <a:avLst/>
          </a:prstGeom>
          <a:ln xmlns:a="http://schemas.openxmlformats.org/drawingml/2006/main">
            <a:solidFill>
              <a:schemeClr val="tx2"/>
            </a:solidFill>
            <a:prstDash val="lg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grpSp>
  </cdr:relSizeAnchor>
</c:userShapes>
</file>

<file path=xl/drawings/drawing48.xml><?xml version="1.0" encoding="utf-8"?>
<xdr:wsDr xmlns:xdr="http://schemas.openxmlformats.org/drawingml/2006/spreadsheetDrawing" xmlns:a="http://schemas.openxmlformats.org/drawingml/2006/main">
  <xdr:twoCellAnchor>
    <xdr:from>
      <xdr:col>0</xdr:col>
      <xdr:colOff>114300</xdr:colOff>
      <xdr:row>3</xdr:row>
      <xdr:rowOff>6350</xdr:rowOff>
    </xdr:from>
    <xdr:to>
      <xdr:col>10</xdr:col>
      <xdr:colOff>138300</xdr:colOff>
      <xdr:row>16</xdr:row>
      <xdr:rowOff>49850</xdr:rowOff>
    </xdr:to>
    <xdr:graphicFrame macro="">
      <xdr:nvGraphicFramePr>
        <xdr:cNvPr id="8" name="Chart 1">
          <a:extLst>
            <a:ext uri="{FF2B5EF4-FFF2-40B4-BE49-F238E27FC236}">
              <a16:creationId xmlns:a16="http://schemas.microsoft.com/office/drawing/2014/main" id="{6F03680C-E43D-4301-7827-563506F75B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16</xdr:row>
      <xdr:rowOff>5400</xdr:rowOff>
    </xdr:to>
    <xdr:graphicFrame macro="">
      <xdr:nvGraphicFramePr>
        <xdr:cNvPr id="3" name="Chart 2">
          <a:extLst>
            <a:ext uri="{FF2B5EF4-FFF2-40B4-BE49-F238E27FC236}">
              <a16:creationId xmlns:a16="http://schemas.microsoft.com/office/drawing/2014/main" id="{2771F1CD-BB34-4CF8-B88C-3CD0F20ED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16</xdr:row>
      <xdr:rowOff>5400</xdr:rowOff>
    </xdr:to>
    <xdr:graphicFrame macro="">
      <xdr:nvGraphicFramePr>
        <xdr:cNvPr id="2" name="Chart 2">
          <a:extLst>
            <a:ext uri="{FF2B5EF4-FFF2-40B4-BE49-F238E27FC236}">
              <a16:creationId xmlns:a16="http://schemas.microsoft.com/office/drawing/2014/main" id="{3B16466E-9021-44C0-8397-D94D7FC3C6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123824</xdr:colOff>
      <xdr:row>2</xdr:row>
      <xdr:rowOff>180975</xdr:rowOff>
    </xdr:from>
    <xdr:to>
      <xdr:col>10</xdr:col>
      <xdr:colOff>147824</xdr:colOff>
      <xdr:row>23</xdr:row>
      <xdr:rowOff>142875</xdr:rowOff>
    </xdr:to>
    <mc:AlternateContent xmlns:mc="http://schemas.openxmlformats.org/markup-compatibility/2006">
      <mc:Choice xmlns:cx1="http://schemas.microsoft.com/office/drawing/2015/9/8/chartex" Requires="cx1">
        <xdr:graphicFrame macro="">
          <xdr:nvGraphicFramePr>
            <xdr:cNvPr id="4" name="Chart 7">
              <a:extLst>
                <a:ext uri="{FF2B5EF4-FFF2-40B4-BE49-F238E27FC236}">
                  <a16:creationId xmlns:a16="http://schemas.microsoft.com/office/drawing/2014/main" id="{725337BE-3415-4AC8-93C6-626EDA6AFD5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24000</xdr:colOff>
      <xdr:row>19</xdr:row>
      <xdr:rowOff>171000</xdr:rowOff>
    </xdr:to>
    <xdr:graphicFrame macro="">
      <xdr:nvGraphicFramePr>
        <xdr:cNvPr id="2" name="Chart 2">
          <a:extLst>
            <a:ext uri="{FF2B5EF4-FFF2-40B4-BE49-F238E27FC236}">
              <a16:creationId xmlns:a16="http://schemas.microsoft.com/office/drawing/2014/main" id="{CDABCC2D-6458-432D-A9C1-6D7689213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583500</xdr:colOff>
      <xdr:row>16</xdr:row>
      <xdr:rowOff>43500</xdr:rowOff>
    </xdr:to>
    <xdr:graphicFrame macro="">
      <xdr:nvGraphicFramePr>
        <xdr:cNvPr id="13" name="Chart 3">
          <a:extLst>
            <a:ext uri="{FF2B5EF4-FFF2-40B4-BE49-F238E27FC236}">
              <a16:creationId xmlns:a16="http://schemas.microsoft.com/office/drawing/2014/main" id="{9D8CE879-2813-4040-BDDE-D3AC02583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565945</xdr:colOff>
      <xdr:row>2</xdr:row>
      <xdr:rowOff>184944</xdr:rowOff>
    </xdr:from>
    <xdr:to>
      <xdr:col>8</xdr:col>
      <xdr:colOff>577945</xdr:colOff>
      <xdr:row>16</xdr:row>
      <xdr:rowOff>37944</xdr:rowOff>
    </xdr:to>
    <xdr:graphicFrame macro="">
      <xdr:nvGraphicFramePr>
        <xdr:cNvPr id="12" name="Chart 4">
          <a:extLst>
            <a:ext uri="{FF2B5EF4-FFF2-40B4-BE49-F238E27FC236}">
              <a16:creationId xmlns:a16="http://schemas.microsoft.com/office/drawing/2014/main" id="{E2F1CE46-4D55-4D79-A6FC-74FC45F17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CCC colour palette">
      <a:dk1>
        <a:sysClr val="windowText" lastClr="000000"/>
      </a:dk1>
      <a:lt1>
        <a:sysClr val="window" lastClr="FFFFFF"/>
      </a:lt1>
      <a:dk2>
        <a:srgbClr val="003A5D"/>
      </a:dk2>
      <a:lt2>
        <a:srgbClr val="E7E6E6"/>
      </a:lt2>
      <a:accent1>
        <a:srgbClr val="0060A2"/>
      </a:accent1>
      <a:accent2>
        <a:srgbClr val="00ACD3"/>
      </a:accent2>
      <a:accent3>
        <a:srgbClr val="5BC4BE"/>
      </a:accent3>
      <a:accent4>
        <a:srgbClr val="6AC17B"/>
      </a:accent4>
      <a:accent5>
        <a:srgbClr val="EF4D7F"/>
      </a:accent5>
      <a:accent6>
        <a:srgbClr val="FAA74A"/>
      </a:accent6>
      <a:hlink>
        <a:srgbClr val="9E76B4"/>
      </a:hlink>
      <a:folHlink>
        <a:srgbClr val="A6C0C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CCC colour palette">
    <a:dk1>
      <a:sysClr val="windowText" lastClr="000000"/>
    </a:dk1>
    <a:lt1>
      <a:sysClr val="window" lastClr="FFFFFF"/>
    </a:lt1>
    <a:dk2>
      <a:srgbClr val="003A5D"/>
    </a:dk2>
    <a:lt2>
      <a:srgbClr val="E7E6E6"/>
    </a:lt2>
    <a:accent1>
      <a:srgbClr val="0060A2"/>
    </a:accent1>
    <a:accent2>
      <a:srgbClr val="00ACD3"/>
    </a:accent2>
    <a:accent3>
      <a:srgbClr val="5BC4BE"/>
    </a:accent3>
    <a:accent4>
      <a:srgbClr val="6AC17B"/>
    </a:accent4>
    <a:accent5>
      <a:srgbClr val="EF4D7F"/>
    </a:accent5>
    <a:accent6>
      <a:srgbClr val="FAA74A"/>
    </a:accent6>
    <a:hlink>
      <a:srgbClr val="9E76B4"/>
    </a:hlink>
    <a:folHlink>
      <a:srgbClr val="A6C0C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CCC colour palette">
    <a:dk1>
      <a:sysClr val="windowText" lastClr="000000"/>
    </a:dk1>
    <a:lt1>
      <a:sysClr val="window" lastClr="FFFFFF"/>
    </a:lt1>
    <a:dk2>
      <a:srgbClr val="003A5D"/>
    </a:dk2>
    <a:lt2>
      <a:srgbClr val="E7E6E6"/>
    </a:lt2>
    <a:accent1>
      <a:srgbClr val="0060A2"/>
    </a:accent1>
    <a:accent2>
      <a:srgbClr val="00ACD3"/>
    </a:accent2>
    <a:accent3>
      <a:srgbClr val="5BC4BE"/>
    </a:accent3>
    <a:accent4>
      <a:srgbClr val="6AC17B"/>
    </a:accent4>
    <a:accent5>
      <a:srgbClr val="EF4D7F"/>
    </a:accent5>
    <a:accent6>
      <a:srgbClr val="FAA74A"/>
    </a:accent6>
    <a:hlink>
      <a:srgbClr val="9E76B4"/>
    </a:hlink>
    <a:folHlink>
      <a:srgbClr val="A6C0C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CCC colour palette">
    <a:dk1>
      <a:sysClr val="windowText" lastClr="000000"/>
    </a:dk1>
    <a:lt1>
      <a:sysClr val="window" lastClr="FFFFFF"/>
    </a:lt1>
    <a:dk2>
      <a:srgbClr val="003A5D"/>
    </a:dk2>
    <a:lt2>
      <a:srgbClr val="E7E6E6"/>
    </a:lt2>
    <a:accent1>
      <a:srgbClr val="0060A2"/>
    </a:accent1>
    <a:accent2>
      <a:srgbClr val="00ACD3"/>
    </a:accent2>
    <a:accent3>
      <a:srgbClr val="5BC4BE"/>
    </a:accent3>
    <a:accent4>
      <a:srgbClr val="6AC17B"/>
    </a:accent4>
    <a:accent5>
      <a:srgbClr val="EF4D7F"/>
    </a:accent5>
    <a:accent6>
      <a:srgbClr val="FAA74A"/>
    </a:accent6>
    <a:hlink>
      <a:srgbClr val="9E76B4"/>
    </a:hlink>
    <a:folHlink>
      <a:srgbClr val="A6C0C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CCC colour palette">
    <a:dk1>
      <a:sysClr val="windowText" lastClr="000000"/>
    </a:dk1>
    <a:lt1>
      <a:sysClr val="window" lastClr="FFFFFF"/>
    </a:lt1>
    <a:dk2>
      <a:srgbClr val="003A5D"/>
    </a:dk2>
    <a:lt2>
      <a:srgbClr val="E7E6E6"/>
    </a:lt2>
    <a:accent1>
      <a:srgbClr val="0060A2"/>
    </a:accent1>
    <a:accent2>
      <a:srgbClr val="00ACD3"/>
    </a:accent2>
    <a:accent3>
      <a:srgbClr val="5BC4BE"/>
    </a:accent3>
    <a:accent4>
      <a:srgbClr val="6AC17B"/>
    </a:accent4>
    <a:accent5>
      <a:srgbClr val="EF4D7F"/>
    </a:accent5>
    <a:accent6>
      <a:srgbClr val="FAA74A"/>
    </a:accent6>
    <a:hlink>
      <a:srgbClr val="9E76B4"/>
    </a:hlink>
    <a:folHlink>
      <a:srgbClr val="A6C0C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CCC colour palette">
    <a:dk1>
      <a:sysClr val="windowText" lastClr="000000"/>
    </a:dk1>
    <a:lt1>
      <a:sysClr val="window" lastClr="FFFFFF"/>
    </a:lt1>
    <a:dk2>
      <a:srgbClr val="003A5D"/>
    </a:dk2>
    <a:lt2>
      <a:srgbClr val="E7E6E6"/>
    </a:lt2>
    <a:accent1>
      <a:srgbClr val="0060A2"/>
    </a:accent1>
    <a:accent2>
      <a:srgbClr val="00ACD3"/>
    </a:accent2>
    <a:accent3>
      <a:srgbClr val="5BC4BE"/>
    </a:accent3>
    <a:accent4>
      <a:srgbClr val="6AC17B"/>
    </a:accent4>
    <a:accent5>
      <a:srgbClr val="EF4D7F"/>
    </a:accent5>
    <a:accent6>
      <a:srgbClr val="FAA74A"/>
    </a:accent6>
    <a:hlink>
      <a:srgbClr val="9E76B4"/>
    </a:hlink>
    <a:folHlink>
      <a:srgbClr val="A6C0C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CCC colour palette">
    <a:dk1>
      <a:sysClr val="windowText" lastClr="000000"/>
    </a:dk1>
    <a:lt1>
      <a:sysClr val="window" lastClr="FFFFFF"/>
    </a:lt1>
    <a:dk2>
      <a:srgbClr val="003A5D"/>
    </a:dk2>
    <a:lt2>
      <a:srgbClr val="E7E6E6"/>
    </a:lt2>
    <a:accent1>
      <a:srgbClr val="0060A2"/>
    </a:accent1>
    <a:accent2>
      <a:srgbClr val="00ACD3"/>
    </a:accent2>
    <a:accent3>
      <a:srgbClr val="5BC4BE"/>
    </a:accent3>
    <a:accent4>
      <a:srgbClr val="6AC17B"/>
    </a:accent4>
    <a:accent5>
      <a:srgbClr val="EF4D7F"/>
    </a:accent5>
    <a:accent6>
      <a:srgbClr val="FAA74A"/>
    </a:accent6>
    <a:hlink>
      <a:srgbClr val="9E76B4"/>
    </a:hlink>
    <a:folHlink>
      <a:srgbClr val="A6C0C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CCC colour palette">
    <a:dk1>
      <a:sysClr val="windowText" lastClr="000000"/>
    </a:dk1>
    <a:lt1>
      <a:sysClr val="window" lastClr="FFFFFF"/>
    </a:lt1>
    <a:dk2>
      <a:srgbClr val="003A5D"/>
    </a:dk2>
    <a:lt2>
      <a:srgbClr val="E7E6E6"/>
    </a:lt2>
    <a:accent1>
      <a:srgbClr val="0060A2"/>
    </a:accent1>
    <a:accent2>
      <a:srgbClr val="00ACD3"/>
    </a:accent2>
    <a:accent3>
      <a:srgbClr val="5BC4BE"/>
    </a:accent3>
    <a:accent4>
      <a:srgbClr val="6AC17B"/>
    </a:accent4>
    <a:accent5>
      <a:srgbClr val="EF4D7F"/>
    </a:accent5>
    <a:accent6>
      <a:srgbClr val="FAA74A"/>
    </a:accent6>
    <a:hlink>
      <a:srgbClr val="9E76B4"/>
    </a:hlink>
    <a:folHlink>
      <a:srgbClr val="A6C0C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limatecommission.govt.nz/our-work/advice-to-government-topic/preparing-advice-on-emissions-budgets/advice-on-the-fourth-emissions-budget/final-repor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8E4D-3708-4755-99F1-290CDA40A141}">
  <sheetPr codeName="Sheet1"/>
  <dimension ref="B3:D55"/>
  <sheetViews>
    <sheetView zoomScaleNormal="100" workbookViewId="0">
      <pane ySplit="9" topLeftCell="A10" activePane="bottomLeft" state="frozen"/>
      <selection pane="bottomLeft" activeCell="B53" sqref="B53"/>
    </sheetView>
  </sheetViews>
  <sheetFormatPr defaultColWidth="9.140625" defaultRowHeight="15"/>
  <cols>
    <col min="1" max="1" width="5.85546875" style="5" customWidth="1"/>
    <col min="2" max="2" width="75" style="5" customWidth="1"/>
    <col min="3" max="3" width="12" style="5" customWidth="1"/>
    <col min="4" max="16384" width="9.140625" style="5"/>
  </cols>
  <sheetData>
    <row r="3" spans="2:4" ht="18.75">
      <c r="C3" s="48" t="s">
        <v>0</v>
      </c>
    </row>
    <row r="4" spans="2:4">
      <c r="C4" s="5" t="s">
        <v>1</v>
      </c>
    </row>
    <row r="5" spans="2:4">
      <c r="C5" s="18" t="s">
        <v>2</v>
      </c>
      <c r="D5" s="6"/>
    </row>
    <row r="6" spans="2:4">
      <c r="C6" s="7"/>
      <c r="D6" s="8"/>
    </row>
    <row r="9" spans="2:4" s="10" customFormat="1">
      <c r="B9" s="9" t="s">
        <v>3</v>
      </c>
      <c r="C9" s="9" t="s">
        <v>4</v>
      </c>
      <c r="D9" s="9" t="s">
        <v>5</v>
      </c>
    </row>
    <row r="10" spans="2:4">
      <c r="B10" s="12" t="s">
        <v>6</v>
      </c>
      <c r="C10" s="5" t="s">
        <v>7</v>
      </c>
      <c r="D10" s="5" t="s">
        <v>7</v>
      </c>
    </row>
    <row r="11" spans="2:4">
      <c r="B11" s="5" t="s">
        <v>8</v>
      </c>
      <c r="C11" s="5" t="s">
        <v>7</v>
      </c>
      <c r="D11" s="5" t="s">
        <v>7</v>
      </c>
    </row>
    <row r="12" spans="2:4">
      <c r="B12" s="5" t="s">
        <v>9</v>
      </c>
      <c r="C12" s="18" t="s">
        <v>10</v>
      </c>
      <c r="D12" s="5" t="s">
        <v>11</v>
      </c>
    </row>
    <row r="13" spans="2:4">
      <c r="C13" s="18" t="s">
        <v>12</v>
      </c>
      <c r="D13" s="5" t="s">
        <v>13</v>
      </c>
    </row>
    <row r="14" spans="2:4">
      <c r="C14" s="18" t="s">
        <v>14</v>
      </c>
      <c r="D14" s="5" t="s">
        <v>15</v>
      </c>
    </row>
    <row r="15" spans="2:4">
      <c r="C15" s="18" t="s">
        <v>16</v>
      </c>
      <c r="D15" s="5" t="s">
        <v>17</v>
      </c>
    </row>
    <row r="16" spans="2:4">
      <c r="C16" s="18" t="s">
        <v>18</v>
      </c>
      <c r="D16" s="5" t="s">
        <v>19</v>
      </c>
    </row>
    <row r="17" spans="2:4">
      <c r="C17" s="18" t="s">
        <v>20</v>
      </c>
      <c r="D17" s="5" t="s">
        <v>21</v>
      </c>
    </row>
    <row r="18" spans="2:4">
      <c r="C18" s="18" t="s">
        <v>22</v>
      </c>
      <c r="D18" s="5" t="s">
        <v>23</v>
      </c>
    </row>
    <row r="19" spans="2:4">
      <c r="B19" s="5" t="s">
        <v>24</v>
      </c>
      <c r="C19" s="18" t="s">
        <v>25</v>
      </c>
      <c r="D19" s="5" t="s">
        <v>26</v>
      </c>
    </row>
    <row r="20" spans="2:4">
      <c r="C20" s="18" t="s">
        <v>27</v>
      </c>
      <c r="D20" s="5" t="s">
        <v>28</v>
      </c>
    </row>
    <row r="21" spans="2:4">
      <c r="C21" s="18" t="s">
        <v>29</v>
      </c>
      <c r="D21" s="5" t="s">
        <v>30</v>
      </c>
    </row>
    <row r="22" spans="2:4">
      <c r="C22" s="18" t="s">
        <v>31</v>
      </c>
      <c r="D22" s="5" t="s">
        <v>32</v>
      </c>
    </row>
    <row r="23" spans="2:4">
      <c r="C23" s="18" t="s">
        <v>33</v>
      </c>
      <c r="D23" s="5" t="s">
        <v>34</v>
      </c>
    </row>
    <row r="24" spans="2:4">
      <c r="C24" s="18" t="s">
        <v>35</v>
      </c>
      <c r="D24" s="5" t="s">
        <v>36</v>
      </c>
    </row>
    <row r="25" spans="2:4">
      <c r="C25" s="18" t="s">
        <v>37</v>
      </c>
      <c r="D25" s="5" t="s">
        <v>38</v>
      </c>
    </row>
    <row r="26" spans="2:4">
      <c r="C26" s="18" t="s">
        <v>39</v>
      </c>
      <c r="D26" s="5" t="s">
        <v>40</v>
      </c>
    </row>
    <row r="27" spans="2:4">
      <c r="C27" s="18" t="s">
        <v>41</v>
      </c>
      <c r="D27" s="5" t="s">
        <v>42</v>
      </c>
    </row>
    <row r="28" spans="2:4">
      <c r="C28" s="18" t="s">
        <v>43</v>
      </c>
      <c r="D28" s="5" t="s">
        <v>44</v>
      </c>
    </row>
    <row r="29" spans="2:4">
      <c r="C29" s="18" t="s">
        <v>45</v>
      </c>
      <c r="D29" s="5" t="s">
        <v>46</v>
      </c>
    </row>
    <row r="30" spans="2:4">
      <c r="C30" s="18" t="s">
        <v>47</v>
      </c>
      <c r="D30" s="5" t="s">
        <v>48</v>
      </c>
    </row>
    <row r="31" spans="2:4">
      <c r="C31" s="18" t="s">
        <v>49</v>
      </c>
      <c r="D31" s="5" t="s">
        <v>50</v>
      </c>
    </row>
    <row r="32" spans="2:4">
      <c r="C32" s="18" t="s">
        <v>51</v>
      </c>
      <c r="D32" s="5" t="s">
        <v>52</v>
      </c>
    </row>
    <row r="33" spans="2:4">
      <c r="C33" s="18" t="s">
        <v>53</v>
      </c>
      <c r="D33" s="5" t="s">
        <v>54</v>
      </c>
    </row>
    <row r="34" spans="2:4">
      <c r="B34" s="5" t="s">
        <v>55</v>
      </c>
      <c r="C34" s="18" t="s">
        <v>56</v>
      </c>
      <c r="D34" s="5" t="s">
        <v>57</v>
      </c>
    </row>
    <row r="35" spans="2:4">
      <c r="C35" s="18" t="s">
        <v>58</v>
      </c>
      <c r="D35" t="s">
        <v>59</v>
      </c>
    </row>
    <row r="36" spans="2:4">
      <c r="C36" s="18" t="s">
        <v>60</v>
      </c>
      <c r="D36" s="12" t="s">
        <v>61</v>
      </c>
    </row>
    <row r="37" spans="2:4">
      <c r="C37" s="18" t="s">
        <v>62</v>
      </c>
      <c r="D37" t="s">
        <v>63</v>
      </c>
    </row>
    <row r="38" spans="2:4">
      <c r="C38" s="18" t="s">
        <v>64</v>
      </c>
      <c r="D38" s="5" t="s">
        <v>65</v>
      </c>
    </row>
    <row r="39" spans="2:4">
      <c r="C39" s="18" t="s">
        <v>66</v>
      </c>
      <c r="D39" s="5" t="s">
        <v>67</v>
      </c>
    </row>
    <row r="40" spans="2:4">
      <c r="C40" s="18" t="s">
        <v>68</v>
      </c>
      <c r="D40" t="s">
        <v>69</v>
      </c>
    </row>
    <row r="41" spans="2:4">
      <c r="C41" s="18" t="s">
        <v>70</v>
      </c>
      <c r="D41" s="5" t="s">
        <v>71</v>
      </c>
    </row>
    <row r="42" spans="2:4">
      <c r="C42" s="18" t="s">
        <v>72</v>
      </c>
      <c r="D42" s="5" t="s">
        <v>73</v>
      </c>
    </row>
    <row r="43" spans="2:4">
      <c r="C43" s="18" t="s">
        <v>74</v>
      </c>
      <c r="D43" s="5" t="s">
        <v>75</v>
      </c>
    </row>
    <row r="44" spans="2:4">
      <c r="C44" s="18" t="s">
        <v>76</v>
      </c>
      <c r="D44" s="5" t="s">
        <v>77</v>
      </c>
    </row>
    <row r="45" spans="2:4">
      <c r="C45" s="18" t="s">
        <v>78</v>
      </c>
      <c r="D45" s="5" t="s">
        <v>79</v>
      </c>
    </row>
    <row r="46" spans="2:4">
      <c r="C46" s="18" t="s">
        <v>80</v>
      </c>
      <c r="D46" s="5" t="s">
        <v>81</v>
      </c>
    </row>
    <row r="47" spans="2:4">
      <c r="C47" s="18" t="s">
        <v>82</v>
      </c>
      <c r="D47" s="5" t="s">
        <v>83</v>
      </c>
    </row>
    <row r="48" spans="2:4">
      <c r="B48" s="5" t="s">
        <v>84</v>
      </c>
      <c r="C48" s="18" t="s">
        <v>85</v>
      </c>
      <c r="D48" s="5" t="s">
        <v>86</v>
      </c>
    </row>
    <row r="49" spans="2:4">
      <c r="C49" s="18" t="s">
        <v>87</v>
      </c>
      <c r="D49" s="5" t="s">
        <v>88</v>
      </c>
    </row>
    <row r="50" spans="2:4">
      <c r="C50" s="18" t="s">
        <v>89</v>
      </c>
      <c r="D50" s="5" t="s">
        <v>90</v>
      </c>
    </row>
    <row r="51" spans="2:4">
      <c r="C51" s="18" t="s">
        <v>91</v>
      </c>
      <c r="D51" s="5" t="s">
        <v>92</v>
      </c>
    </row>
    <row r="52" spans="2:4">
      <c r="B52" s="5" t="s">
        <v>93</v>
      </c>
      <c r="C52" s="18" t="s">
        <v>94</v>
      </c>
      <c r="D52" s="5" t="s">
        <v>95</v>
      </c>
    </row>
    <row r="53" spans="2:4">
      <c r="C53" s="18" t="s">
        <v>96</v>
      </c>
      <c r="D53" s="12" t="s">
        <v>97</v>
      </c>
    </row>
    <row r="54" spans="2:4">
      <c r="C54" s="18" t="s">
        <v>98</v>
      </c>
      <c r="D54" s="12" t="s">
        <v>99</v>
      </c>
    </row>
    <row r="55" spans="2:4">
      <c r="B55" s="5" t="s">
        <v>100</v>
      </c>
      <c r="C55" s="5" t="s">
        <v>7</v>
      </c>
      <c r="D55" s="5" t="s">
        <v>7</v>
      </c>
    </row>
  </sheetData>
  <hyperlinks>
    <hyperlink ref="C12" location="'Figure 3.1'!A1" display="Figure 3.1" xr:uid="{BCD8E38A-6095-4B88-91AF-E6524C7BB1B0}"/>
    <hyperlink ref="C13" location="'Figure 3.2'!A1" display="Figure 3.2" xr:uid="{F4379D16-D095-48E1-A22F-26E54F9B1391}"/>
    <hyperlink ref="C14" location="'Figure 3.3'!A1" display="Figure 3.3" xr:uid="{D1E4BBA4-8A5E-4C84-A26A-BBADECED83D5}"/>
    <hyperlink ref="C15" location="'Figure 3.4'!A1" display="Figure 3.4" xr:uid="{64A2FF12-1D01-44C4-8334-A318FCD3328B}"/>
    <hyperlink ref="C16" location="'Figure 3.5'!A1" display="Figure 3.5" xr:uid="{0D778AE9-6AD6-471C-8BDE-7E8C169A2D5F}"/>
    <hyperlink ref="C17" location="'Figure 3.6'!A1" display="Figure 3.6" xr:uid="{1A66EC26-0256-48E1-8F4B-3C08072B5356}"/>
    <hyperlink ref="C18" location="'Figure 3.7'!A1" display="Figure 3.7" xr:uid="{149A86B2-8442-4D9D-92D5-4A306222DCB0}"/>
    <hyperlink ref="C19" location="'Figure 4.1'!A1" display="Figure 4.1" xr:uid="{675F812B-541C-4FD3-8856-C8210A99A38B}"/>
    <hyperlink ref="C20" location="'Figure 4.2'!A1" display="Figure 4.2" xr:uid="{9B242C4A-5F86-4FEE-A5F9-E2622C5CFD96}"/>
    <hyperlink ref="C21" location="'Figure 4.3'!A1" display="Figure 4.3" xr:uid="{D27FC834-BB39-4246-BC3D-CB5D4A18D631}"/>
    <hyperlink ref="C22" location="'Figure 4.5'!A1" display="Figure 4.5" xr:uid="{F26EFF9D-844B-4DA3-8F92-FCAE71438CD4}"/>
    <hyperlink ref="C23" location="'Figure 4.6'!A1" display="Figure 4.6" xr:uid="{B7532DEF-9C51-4981-B632-A1AA21561CF7}"/>
    <hyperlink ref="C24" location="'Figure 4.7'!A1" display="Figure 4.7" xr:uid="{23411AB3-FAA9-492F-9F36-A8DE044BFB70}"/>
    <hyperlink ref="C25" location="'Figure 4.8'!A1" display="Figure 4.8" xr:uid="{EC1311BB-7233-4C2F-9EAC-EE97A16E1E0C}"/>
    <hyperlink ref="C26" location="'Figure 4.9'!A1" display="Figure 4.9" xr:uid="{2A60B381-A1D5-4D12-8117-48DF7845A424}"/>
    <hyperlink ref="C27" location="'Figure 4.10'!A1" display="Figure 4.10" xr:uid="{B6F6F5C3-6BE5-4D35-9C26-383A01AAFC2C}"/>
    <hyperlink ref="C28" location="'Figure 4.11'!A1" display="Figure 4.11" xr:uid="{E92A67F5-2878-4123-B0C3-71D17BBDB8D2}"/>
    <hyperlink ref="C29" location="'Figure 4.12'!A1" display="Figure 4.12" xr:uid="{232F419F-5EA9-4FCE-AD5C-7B2E3DAA2A3F}"/>
    <hyperlink ref="C30" location="'Figure 4.13'!A1" display="Figure 4.13" xr:uid="{417094F1-DD9C-4A54-800A-898C786453B5}"/>
    <hyperlink ref="C31" location="'Figure 4.14'!A1" display="Figure 4.14" xr:uid="{E660CDE6-2D93-4602-984A-8F05096F116D}"/>
    <hyperlink ref="C32" location="'Figure 4.15'!A1" display="Figure 4.15" xr:uid="{7A8D44E4-EFD0-4C5D-A34E-38C6EFAA216B}"/>
    <hyperlink ref="C33" location="'Figure 4.16'!A1" display="Figure 4.16" xr:uid="{B65916AE-3E0B-4D71-BAEA-B5F2B3D6758A}"/>
    <hyperlink ref="C34" location="'Figure 5.1'!A1" display="Figure 5.1" xr:uid="{A13D98AD-CCB1-4D96-9722-4DE0FF9A6FC0}"/>
    <hyperlink ref="C35" location="'Figure 5.2'!A1" display="Figure 5.2" xr:uid="{9E94D189-CCD8-443D-AB0E-8F75917A67D6}"/>
    <hyperlink ref="C36" location="'Figure 5.3'!A1" display="Figure 5.3" xr:uid="{D9A24100-A242-4244-8F96-AC7A453A1D91}"/>
    <hyperlink ref="C37" location="'Figure 5.4'!A1" display="Figure 5.4" xr:uid="{07A1F30B-C3AA-4DBE-A9EF-5AB48F62D0D2}"/>
    <hyperlink ref="C38" location="'Figure 5.5'!A1" display="Figure 5.5" xr:uid="{B8DA2207-F13D-4734-BCD1-4B8EFA35F703}"/>
    <hyperlink ref="C39" location="'Figure 5.6'!A1" display="Figure 5.6" xr:uid="{39F8825B-5C89-4EA9-9FC1-4D9F1710967A}"/>
    <hyperlink ref="C48" location="'Figure 6.1'!A1" display="Figure 6.1" xr:uid="{F144BC21-21CD-40BE-8E20-4422C87F6B61}"/>
    <hyperlink ref="C49" location="'Figure 6.2'!A1" display="Figure 6.2" xr:uid="{39CA482F-1DD9-442C-8144-886EFD03C1FB}"/>
    <hyperlink ref="C50" location="'Figure 6.3'!A1" display="Figure 6.3" xr:uid="{5E0A0151-2638-4025-9466-AE54170FF6F5}"/>
    <hyperlink ref="C51" location="'Figure 6.4'!A1" display="Figure 6.4" xr:uid="{F1CDE2E6-DCEA-4FB6-B577-C14E35D56D4D}"/>
    <hyperlink ref="C52" location="'Figure 7.1'!A1" display="Figure 7.1" xr:uid="{A64B59F2-8065-4D0E-88B2-422C7B24D85D}"/>
    <hyperlink ref="C53" location="'Figure 7.2'!A1" display="Figure 7.2" xr:uid="{2D33C2D4-E726-4095-98D1-6D48E32689A0}"/>
    <hyperlink ref="C54" location="'Figure 7.3'!A1" display="Figure 7.3" xr:uid="{ECA19F77-434B-4797-AB4B-3E8026B39D1C}"/>
    <hyperlink ref="C40" location="'Figure 5.7 '!A1" display="Figure 5.7" xr:uid="{BB24ADAC-EE2F-4B4D-B889-A303193D1750}"/>
    <hyperlink ref="C41" location="'Figure 5.8 '!A1" display="Figure 5.8" xr:uid="{EBBAC151-70CE-41EE-9D92-5D7A8D82933F}"/>
    <hyperlink ref="C42" location="'Figure 5.9 '!A1" display="Figure 5.9" xr:uid="{70FDA9FF-2370-4D04-A16D-4254B243C043}"/>
    <hyperlink ref="C43" location="'Figure 5.10 '!A1" display="Figure 5.10" xr:uid="{6BA56EB2-8B4D-41D4-8C12-F83A18F147BE}"/>
    <hyperlink ref="C44" location="'Figure 5.11 '!A1" display="Figure 5.11" xr:uid="{7871B395-471F-45EE-AA97-E4027C6B79D9}"/>
    <hyperlink ref="C45" location="'Figure 5.12 '!A1" display="Figure 5.12" xr:uid="{0298F0AB-B146-4D0C-9257-639CF7EDC21C}"/>
    <hyperlink ref="C46" location="'Figure 5.13 '!A1" display="Figure 5.13" xr:uid="{46AE3C9A-25A0-4FBB-B6E9-0EEB6C068718}"/>
    <hyperlink ref="C47" location="'Figure 5.14'!A1" display="Figure 5.14" xr:uid="{B98EE24A-44B7-46E2-8592-A88131BEFF9E}"/>
    <hyperlink ref="C5" r:id="rId1" xr:uid="{81F2E213-213B-486B-9092-988B97763EE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F19A-167E-47A8-A85E-D51B090F5AA4}">
  <sheetPr codeName="Sheet20"/>
  <dimension ref="A2:O14"/>
  <sheetViews>
    <sheetView workbookViewId="0">
      <selection activeCell="M5" sqref="M5"/>
    </sheetView>
  </sheetViews>
  <sheetFormatPr defaultRowHeight="15"/>
  <cols>
    <col min="1" max="1" width="18.85546875" customWidth="1"/>
  </cols>
  <sheetData>
    <row r="2" spans="1:15" s="17" customFormat="1" ht="18">
      <c r="A2" s="24" t="s">
        <v>143</v>
      </c>
    </row>
    <row r="3" spans="1:15">
      <c r="A3" s="19"/>
    </row>
    <row r="4" spans="1:15">
      <c r="M4" s="23" t="s">
        <v>144</v>
      </c>
    </row>
    <row r="5" spans="1:15" ht="18">
      <c r="M5" s="23" t="s">
        <v>107</v>
      </c>
    </row>
    <row r="6" spans="1:15">
      <c r="L6" s="1" t="s">
        <v>145</v>
      </c>
      <c r="M6" s="28">
        <v>17.937088048329013</v>
      </c>
      <c r="N6" s="25">
        <f>M6/SUM($M$6:$M$9)</f>
        <v>0.44078909697672558</v>
      </c>
      <c r="O6" t="str">
        <f>L6&amp;": "&amp;TEXT(M6,"0.0")&amp;", "&amp;TEXT(N6,"0%")</f>
        <v>Energy and industry: 17.9, 44%</v>
      </c>
    </row>
    <row r="7" spans="1:15">
      <c r="L7" s="1" t="s">
        <v>132</v>
      </c>
      <c r="M7" s="28">
        <v>13.684428618948971</v>
      </c>
      <c r="N7" s="25">
        <f>M7/SUM($M$6:$M$9)</f>
        <v>0.33628351030762221</v>
      </c>
      <c r="O7" t="str">
        <f>L7&amp;": "&amp;TEXT(M7,"0.0")&amp;", "&amp;TEXT(N7,"0%")</f>
        <v>Transport: 13.7, 34%</v>
      </c>
    </row>
    <row r="8" spans="1:15">
      <c r="L8" s="1" t="s">
        <v>135</v>
      </c>
      <c r="M8" s="28">
        <v>7.2738492600000031</v>
      </c>
      <c r="N8" s="25">
        <f>M8/SUM($M$6:$M$9)</f>
        <v>0.17874882691223182</v>
      </c>
      <c r="O8" t="str">
        <f>L8&amp;": "&amp;TEXT(M8,"0.0")&amp;", "&amp;TEXT(N8,"0%")</f>
        <v>Agriculture: 7.3, 18%</v>
      </c>
    </row>
    <row r="9" spans="1:15">
      <c r="L9" s="1" t="s">
        <v>146</v>
      </c>
      <c r="M9" s="28">
        <v>1.7977641237044772</v>
      </c>
      <c r="N9" s="25">
        <f>M9/SUM($M$6:$M$9)</f>
        <v>4.4178565803420507E-2</v>
      </c>
      <c r="O9" t="str">
        <f>L9&amp;": "&amp;TEXT(M9,"0.0")&amp;", "&amp;TEXT(N9,"0%")</f>
        <v>Waste and F-gases: 1.8, 4%</v>
      </c>
    </row>
    <row r="11" spans="1:15">
      <c r="M11" s="23" t="s">
        <v>147</v>
      </c>
    </row>
    <row r="12" spans="1:15" ht="18">
      <c r="M12" s="2" t="s">
        <v>148</v>
      </c>
    </row>
    <row r="13" spans="1:15">
      <c r="L13" s="1" t="s">
        <v>135</v>
      </c>
      <c r="M13" s="27">
        <v>1.2299586999999996</v>
      </c>
      <c r="N13" s="25">
        <f>M13/SUM($M$13:$M$14)</f>
        <v>0.91355661560236112</v>
      </c>
      <c r="O13" t="str">
        <f>L13&amp;": "&amp;TEXT(M13,"0.0")&amp;", "&amp;TEXT(N13,"0%")</f>
        <v>Agriculture: 1.2, 91%</v>
      </c>
    </row>
    <row r="14" spans="1:15">
      <c r="L14" s="1" t="s">
        <v>136</v>
      </c>
      <c r="M14" s="27">
        <v>0.11638227</v>
      </c>
      <c r="N14" s="25">
        <f>M14/SUM($M$13:$M$14)</f>
        <v>8.6443384397638906E-2</v>
      </c>
      <c r="O14" t="str">
        <f>L14&amp;": "&amp;TEXT(M14,"0.0")&amp;", "&amp;TEXT(N14,"0%")</f>
        <v>Waste: 0.1, 9%</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7F35E-E3D2-423E-A866-74149EC335E4}">
  <sheetPr codeName="Sheet21"/>
  <dimension ref="A2:CB14"/>
  <sheetViews>
    <sheetView workbookViewId="0">
      <selection activeCell="O22" sqref="O22"/>
    </sheetView>
  </sheetViews>
  <sheetFormatPr defaultRowHeight="15"/>
  <sheetData>
    <row r="2" spans="1:80" s="17" customFormat="1">
      <c r="A2" s="51" t="s">
        <v>149</v>
      </c>
    </row>
    <row r="4" spans="1:80" ht="18">
      <c r="N4" s="23" t="s">
        <v>107</v>
      </c>
      <c r="O4" s="39">
        <v>2010</v>
      </c>
      <c r="P4" s="39">
        <v>2011</v>
      </c>
      <c r="Q4" s="39">
        <v>2012</v>
      </c>
      <c r="R4" s="39">
        <v>2013</v>
      </c>
      <c r="S4" s="39">
        <v>2014</v>
      </c>
      <c r="T4" s="39">
        <v>2015</v>
      </c>
      <c r="U4" s="39">
        <v>2016</v>
      </c>
      <c r="V4" s="39">
        <v>2017</v>
      </c>
      <c r="W4" s="39">
        <v>2018</v>
      </c>
      <c r="X4" s="39">
        <v>2019</v>
      </c>
      <c r="Y4" s="39">
        <v>2020</v>
      </c>
      <c r="Z4" s="39">
        <v>2021</v>
      </c>
      <c r="AA4" s="39">
        <v>2022</v>
      </c>
      <c r="AB4" s="39">
        <v>2023</v>
      </c>
      <c r="AC4" s="39">
        <v>2024</v>
      </c>
      <c r="AD4" s="39">
        <v>2025</v>
      </c>
      <c r="AE4" s="39">
        <v>2026</v>
      </c>
      <c r="AF4" s="39">
        <v>2027</v>
      </c>
      <c r="AG4" s="39">
        <v>2028</v>
      </c>
      <c r="AH4" s="39">
        <v>2029</v>
      </c>
      <c r="AI4" s="39">
        <v>2030</v>
      </c>
      <c r="AJ4" s="39">
        <v>2031</v>
      </c>
      <c r="AK4" s="39">
        <v>2032</v>
      </c>
      <c r="AL4" s="39">
        <v>2033</v>
      </c>
      <c r="AM4" s="39">
        <v>2034</v>
      </c>
      <c r="AN4" s="39">
        <v>2035</v>
      </c>
      <c r="AO4" s="39">
        <v>2036</v>
      </c>
      <c r="AP4" s="39">
        <v>2037</v>
      </c>
      <c r="AQ4" s="39">
        <v>2038</v>
      </c>
      <c r="AR4" s="39">
        <v>2039</v>
      </c>
      <c r="AS4" s="39">
        <v>2040</v>
      </c>
      <c r="AT4" s="39">
        <v>2041</v>
      </c>
      <c r="AU4" s="39">
        <v>2042</v>
      </c>
      <c r="AV4" s="39">
        <v>2043</v>
      </c>
      <c r="AW4" s="39">
        <v>2044</v>
      </c>
      <c r="AX4" s="39">
        <v>2045</v>
      </c>
      <c r="AY4" s="39">
        <v>2046</v>
      </c>
      <c r="AZ4" s="39">
        <v>2047</v>
      </c>
      <c r="BA4" s="39">
        <v>2048</v>
      </c>
      <c r="BB4" s="39">
        <v>2049</v>
      </c>
      <c r="BC4" s="39">
        <v>2050</v>
      </c>
      <c r="BD4" s="39">
        <v>2051</v>
      </c>
      <c r="BE4" s="39">
        <v>2052</v>
      </c>
      <c r="BF4" s="39">
        <v>2053</v>
      </c>
      <c r="BG4" s="39">
        <v>2054</v>
      </c>
      <c r="BH4" s="39">
        <v>2055</v>
      </c>
      <c r="BI4" s="39">
        <v>2056</v>
      </c>
      <c r="BJ4" s="39">
        <v>2057</v>
      </c>
      <c r="BK4" s="39">
        <v>2058</v>
      </c>
      <c r="BL4" s="39">
        <v>2059</v>
      </c>
      <c r="BM4" s="39">
        <v>2060</v>
      </c>
      <c r="BN4" s="39">
        <v>2061</v>
      </c>
      <c r="BO4" s="39">
        <v>2062</v>
      </c>
      <c r="BP4" s="39">
        <v>2063</v>
      </c>
      <c r="BQ4" s="39">
        <v>2064</v>
      </c>
      <c r="BR4" s="39">
        <v>2065</v>
      </c>
      <c r="BS4" s="39">
        <v>2066</v>
      </c>
      <c r="BT4" s="39">
        <v>2067</v>
      </c>
      <c r="BU4" s="39">
        <v>2068</v>
      </c>
      <c r="BV4" s="39">
        <v>2069</v>
      </c>
      <c r="BW4" s="39">
        <v>2070</v>
      </c>
      <c r="BX4" s="39">
        <v>2071</v>
      </c>
      <c r="BY4" s="39">
        <v>2072</v>
      </c>
      <c r="BZ4" s="39">
        <v>2073</v>
      </c>
      <c r="CA4" s="39">
        <v>2074</v>
      </c>
      <c r="CB4" s="39">
        <v>2075</v>
      </c>
    </row>
    <row r="5" spans="1:80">
      <c r="N5" s="1" t="s">
        <v>132</v>
      </c>
      <c r="O5" s="21">
        <v>13.334773136553748</v>
      </c>
      <c r="P5" s="21">
        <v>13.318209571838635</v>
      </c>
      <c r="Q5" s="21">
        <v>12.993508897522972</v>
      </c>
      <c r="R5" s="21">
        <v>13.068243665343616</v>
      </c>
      <c r="S5" s="21">
        <v>13.326977385849331</v>
      </c>
      <c r="T5" s="21">
        <v>13.801803080178523</v>
      </c>
      <c r="U5" s="21">
        <v>13.894375410226289</v>
      </c>
      <c r="V5" s="21">
        <v>14.792889409506214</v>
      </c>
      <c r="W5" s="21">
        <v>15.115515657028885</v>
      </c>
      <c r="X5" s="21">
        <v>14.6442490836837</v>
      </c>
      <c r="Y5" s="21">
        <v>13.192241771054002</v>
      </c>
      <c r="Z5" s="21">
        <v>13.846170045214722</v>
      </c>
      <c r="AA5" s="21">
        <v>13.684428618948971</v>
      </c>
      <c r="AB5" s="21">
        <v>14.309987811758768</v>
      </c>
      <c r="AC5" s="21">
        <v>14.352636193309193</v>
      </c>
      <c r="AD5" s="21">
        <v>14.340985079167167</v>
      </c>
      <c r="AE5" s="21">
        <v>14.279901277753787</v>
      </c>
      <c r="AF5" s="21">
        <v>14.158994725166464</v>
      </c>
      <c r="AG5" s="21">
        <v>13.971561938058223</v>
      </c>
      <c r="AH5" s="21">
        <v>13.801545365078075</v>
      </c>
      <c r="AI5" s="21">
        <v>13.603172271627205</v>
      </c>
      <c r="AJ5" s="21">
        <v>13.391542040694334</v>
      </c>
      <c r="AK5" s="21">
        <v>13.11671482786968</v>
      </c>
      <c r="AL5" s="21">
        <v>12.850109999015665</v>
      </c>
      <c r="AM5" s="21">
        <v>12.517138912850326</v>
      </c>
      <c r="AN5" s="21">
        <v>12.181453280025639</v>
      </c>
      <c r="AO5" s="21">
        <v>11.821250216001522</v>
      </c>
      <c r="AP5" s="21">
        <v>11.386979152827012</v>
      </c>
      <c r="AQ5" s="21">
        <v>11.015403711731713</v>
      </c>
      <c r="AR5" s="21">
        <v>10.512166004953416</v>
      </c>
      <c r="AS5" s="21">
        <v>10.080370485024053</v>
      </c>
      <c r="AT5" s="21">
        <v>9.6459661515322548</v>
      </c>
      <c r="AU5" s="21">
        <v>9.2056883046531688</v>
      </c>
      <c r="AV5" s="21">
        <v>8.7761675485498429</v>
      </c>
      <c r="AW5" s="21">
        <v>8.3652699396579742</v>
      </c>
      <c r="AX5" s="21">
        <v>7.9559474646968926</v>
      </c>
      <c r="AY5" s="21">
        <v>7.613249737406103</v>
      </c>
      <c r="AZ5" s="21">
        <v>7.2332536030949885</v>
      </c>
      <c r="BA5" s="21">
        <v>6.8641916616437593</v>
      </c>
      <c r="BB5" s="21">
        <v>6.5443357360588523</v>
      </c>
      <c r="BC5" s="21">
        <v>6.2910557119091877</v>
      </c>
      <c r="BD5" s="21">
        <v>5.9624726305236271</v>
      </c>
      <c r="BE5" s="21">
        <v>5.7084670035796119</v>
      </c>
      <c r="BF5" s="21">
        <v>5.5123391309441239</v>
      </c>
      <c r="BG5" s="21">
        <v>5.3430108339292408</v>
      </c>
      <c r="BH5" s="21">
        <v>5.174176065364283</v>
      </c>
      <c r="BI5" s="21">
        <v>5.0342416864567774</v>
      </c>
      <c r="BJ5" s="21">
        <v>4.951258841451919</v>
      </c>
      <c r="BK5" s="21">
        <v>4.7512201125814428</v>
      </c>
      <c r="BL5" s="21">
        <v>4.619604038883498</v>
      </c>
      <c r="BM5" s="21">
        <v>4.5529924145822598</v>
      </c>
      <c r="BN5" s="21">
        <v>4.5270919148839646</v>
      </c>
      <c r="BO5" s="21">
        <v>4.4618151937785795</v>
      </c>
      <c r="BP5" s="21">
        <v>4.386463183861629</v>
      </c>
      <c r="BQ5" s="21">
        <v>4.3803015291661174</v>
      </c>
      <c r="BR5" s="21">
        <v>4.3098499796164429</v>
      </c>
      <c r="BS5" s="21">
        <v>4.2369716849575783</v>
      </c>
      <c r="BT5" s="21">
        <v>4.1689027747912348</v>
      </c>
      <c r="BU5" s="21">
        <v>4.1790857015866418</v>
      </c>
      <c r="BV5" s="21">
        <v>4.1155570817876006</v>
      </c>
      <c r="BW5" s="21">
        <v>4.0525138165676315</v>
      </c>
      <c r="BX5" s="21">
        <v>3.992533788683255</v>
      </c>
      <c r="BY5" s="21">
        <v>3.934600376940149</v>
      </c>
      <c r="BZ5" s="21">
        <v>3.9044486270730419</v>
      </c>
      <c r="CA5" s="21">
        <v>3.8391154942695822</v>
      </c>
      <c r="CB5" s="21">
        <v>3.7890793137059502</v>
      </c>
    </row>
    <row r="6" spans="1:80">
      <c r="N6" s="1" t="s">
        <v>133</v>
      </c>
      <c r="O6" s="21">
        <v>18.933919722772703</v>
      </c>
      <c r="P6" s="21">
        <v>18.260896074431585</v>
      </c>
      <c r="Q6" s="21">
        <v>19.921542669565284</v>
      </c>
      <c r="R6" s="21">
        <v>18.952453922088324</v>
      </c>
      <c r="S6" s="21">
        <v>18.748308402522131</v>
      </c>
      <c r="T6" s="21">
        <v>18.509343115930179</v>
      </c>
      <c r="U6" s="21">
        <v>17.007592286590789</v>
      </c>
      <c r="V6" s="21">
        <v>17.530900135194507</v>
      </c>
      <c r="W6" s="21">
        <v>17.297736222679013</v>
      </c>
      <c r="X6" s="21">
        <v>18.734392912720811</v>
      </c>
      <c r="Y6" s="21">
        <v>17.732875307450563</v>
      </c>
      <c r="Z6" s="21">
        <v>17.385563061096821</v>
      </c>
      <c r="AA6" s="21">
        <v>15.031679670574336</v>
      </c>
      <c r="AB6" s="21">
        <v>16.315076623006142</v>
      </c>
      <c r="AC6" s="21">
        <v>15.404799873858995</v>
      </c>
      <c r="AD6" s="21">
        <v>14.3881998951484</v>
      </c>
      <c r="AE6" s="21">
        <v>12.731565790262495</v>
      </c>
      <c r="AF6" s="21">
        <v>12.160736923052482</v>
      </c>
      <c r="AG6" s="21">
        <v>11.974304574968626</v>
      </c>
      <c r="AH6" s="21">
        <v>11.861667854686871</v>
      </c>
      <c r="AI6" s="21">
        <v>10.839057510941096</v>
      </c>
      <c r="AJ6" s="21">
        <v>10.705108238586639</v>
      </c>
      <c r="AK6" s="21">
        <v>10.567937966133776</v>
      </c>
      <c r="AL6" s="21">
        <v>10.444745303305185</v>
      </c>
      <c r="AM6" s="21">
        <v>10.314515687281247</v>
      </c>
      <c r="AN6" s="21">
        <v>10.181693283019083</v>
      </c>
      <c r="AO6" s="21">
        <v>10.009301373688816</v>
      </c>
      <c r="AP6" s="21">
        <v>9.8261251333528374</v>
      </c>
      <c r="AQ6" s="21">
        <v>9.8371578230191066</v>
      </c>
      <c r="AR6" s="21">
        <v>9.8519582975122031</v>
      </c>
      <c r="AS6" s="21">
        <v>9.8654997563755042</v>
      </c>
      <c r="AT6" s="21">
        <v>9.8729669790674706</v>
      </c>
      <c r="AU6" s="21">
        <v>9.8810025069456611</v>
      </c>
      <c r="AV6" s="21">
        <v>9.8883433944754255</v>
      </c>
      <c r="AW6" s="21">
        <v>9.89107359231914</v>
      </c>
      <c r="AX6" s="21">
        <v>9.8960032206731938</v>
      </c>
      <c r="AY6" s="21">
        <v>9.8952602374618088</v>
      </c>
      <c r="AZ6" s="21">
        <v>9.8927392919049808</v>
      </c>
      <c r="BA6" s="21">
        <v>9.8960223847907969</v>
      </c>
      <c r="BB6" s="21">
        <v>9.8904474810698915</v>
      </c>
      <c r="BC6" s="21">
        <v>9.8660923815101356</v>
      </c>
      <c r="BD6" s="21">
        <v>9.8577837271998447</v>
      </c>
      <c r="BE6" s="21">
        <v>9.8341868343140835</v>
      </c>
      <c r="BF6" s="21">
        <v>9.8184213033603367</v>
      </c>
      <c r="BG6" s="21">
        <v>9.7694403661200351</v>
      </c>
      <c r="BH6" s="21">
        <v>9.7566353658127714</v>
      </c>
      <c r="BI6" s="21">
        <v>9.6911378468417606</v>
      </c>
      <c r="BJ6" s="21">
        <v>9.6642968094456876</v>
      </c>
      <c r="BK6" s="21">
        <v>9.6048182079914906</v>
      </c>
      <c r="BL6" s="21">
        <v>9.5659790941582195</v>
      </c>
      <c r="BM6" s="21">
        <v>9.5181820075446701</v>
      </c>
      <c r="BN6" s="21">
        <v>9.4765585840009106</v>
      </c>
      <c r="BO6" s="21">
        <v>9.4548340945231626</v>
      </c>
      <c r="BP6" s="21">
        <v>9.4917177841933178</v>
      </c>
      <c r="BQ6" s="21">
        <v>9.4748850889567748</v>
      </c>
      <c r="BR6" s="21">
        <v>9.4139903003885497</v>
      </c>
      <c r="BS6" s="21">
        <v>9.4484530570509442</v>
      </c>
      <c r="BT6" s="21">
        <v>9.4882447359092978</v>
      </c>
      <c r="BU6" s="21">
        <v>9.465262652199149</v>
      </c>
      <c r="BV6" s="21">
        <v>9.4700163487107147</v>
      </c>
      <c r="BW6" s="21">
        <v>9.4629267176175773</v>
      </c>
      <c r="BX6" s="21">
        <v>9.4727485990810845</v>
      </c>
      <c r="BY6" s="21">
        <v>9.4929468408402613</v>
      </c>
      <c r="BZ6" s="21">
        <v>9.4794157801441123</v>
      </c>
      <c r="CA6" s="21">
        <v>9.5043279834163261</v>
      </c>
      <c r="CB6" s="21">
        <v>9.4908789808661922</v>
      </c>
    </row>
    <row r="7" spans="1:80">
      <c r="N7" s="1" t="s">
        <v>134</v>
      </c>
      <c r="O7" s="21">
        <v>4.4966591821462938</v>
      </c>
      <c r="P7" s="21">
        <v>4.5046116270906706</v>
      </c>
      <c r="Q7" s="21">
        <v>4.5416646334971693</v>
      </c>
      <c r="R7" s="21">
        <v>4.6610952670391192</v>
      </c>
      <c r="S7" s="21">
        <v>4.8491671547173576</v>
      </c>
      <c r="T7" s="21">
        <v>4.9434473221982049</v>
      </c>
      <c r="U7" s="21">
        <v>4.6813010504642518</v>
      </c>
      <c r="V7" s="21">
        <v>4.7158937983543909</v>
      </c>
      <c r="W7" s="21">
        <v>4.641731679939789</v>
      </c>
      <c r="X7" s="21">
        <v>4.6901588898715296</v>
      </c>
      <c r="Y7" s="21">
        <v>4.4799511699776406</v>
      </c>
      <c r="Z7" s="21">
        <v>4.7083953277825845</v>
      </c>
      <c r="AA7" s="21">
        <v>4.4691560114591535</v>
      </c>
      <c r="AB7" s="21">
        <v>4.312345496546607</v>
      </c>
      <c r="AC7" s="21">
        <v>4.3253955272474522</v>
      </c>
      <c r="AD7" s="21">
        <v>4.2374813466335635</v>
      </c>
      <c r="AE7" s="21">
        <v>4.1652533696475249</v>
      </c>
      <c r="AF7" s="21">
        <v>3.329797025705123</v>
      </c>
      <c r="AG7" s="21">
        <v>3.3004774611863601</v>
      </c>
      <c r="AH7" s="21">
        <v>3.2829636832095805</v>
      </c>
      <c r="AI7" s="21">
        <v>3.1790629738617615</v>
      </c>
      <c r="AJ7" s="21">
        <v>3.1208274846180193</v>
      </c>
      <c r="AK7" s="21">
        <v>3.0576345987660636</v>
      </c>
      <c r="AL7" s="21">
        <v>3.0516149761133153</v>
      </c>
      <c r="AM7" s="21">
        <v>3.0345231175595151</v>
      </c>
      <c r="AN7" s="21">
        <v>2.999019104103994</v>
      </c>
      <c r="AO7" s="21">
        <v>2.979892914126943</v>
      </c>
      <c r="AP7" s="21">
        <v>2.9593051199264409</v>
      </c>
      <c r="AQ7" s="21">
        <v>2.9248123672317532</v>
      </c>
      <c r="AR7" s="21">
        <v>2.9026439052310846</v>
      </c>
      <c r="AS7" s="21">
        <v>2.8679946534193821</v>
      </c>
      <c r="AT7" s="21">
        <v>2.871464495325081</v>
      </c>
      <c r="AU7" s="21">
        <v>2.8416201188542356</v>
      </c>
      <c r="AV7" s="21">
        <v>2.8361123282951546</v>
      </c>
      <c r="AW7" s="21">
        <v>2.8080716535738275</v>
      </c>
      <c r="AX7" s="21">
        <v>2.7802227826512027</v>
      </c>
      <c r="AY7" s="21">
        <v>2.7510739721126942</v>
      </c>
      <c r="AZ7" s="21">
        <v>2.7254827656681422</v>
      </c>
      <c r="BA7" s="21">
        <v>2.7031741642190461</v>
      </c>
      <c r="BB7" s="21">
        <v>2.683997952564479</v>
      </c>
      <c r="BC7" s="21">
        <v>2.6659404442472554</v>
      </c>
      <c r="BD7" s="21">
        <v>2.6659404442472554</v>
      </c>
      <c r="BE7" s="21">
        <v>2.6659404442472554</v>
      </c>
      <c r="BF7" s="21">
        <v>2.6659404442472554</v>
      </c>
      <c r="BG7" s="21">
        <v>2.6659404442472554</v>
      </c>
      <c r="BH7" s="21">
        <v>2.6659404442472554</v>
      </c>
      <c r="BI7" s="21">
        <v>2.6659404442472554</v>
      </c>
      <c r="BJ7" s="21">
        <v>2.6659404442472554</v>
      </c>
      <c r="BK7" s="21">
        <v>2.6659404442472554</v>
      </c>
      <c r="BL7" s="21">
        <v>2.6659404442472554</v>
      </c>
      <c r="BM7" s="21">
        <v>2.6659404442472554</v>
      </c>
      <c r="BN7" s="21">
        <v>2.6659404442472554</v>
      </c>
      <c r="BO7" s="21">
        <v>2.6659404442472554</v>
      </c>
      <c r="BP7" s="21">
        <v>2.6659404442472554</v>
      </c>
      <c r="BQ7" s="21">
        <v>2.6659404442472554</v>
      </c>
      <c r="BR7" s="21">
        <v>2.6659404442472554</v>
      </c>
      <c r="BS7" s="21">
        <v>2.6659404442472554</v>
      </c>
      <c r="BT7" s="21">
        <v>2.6659404442472554</v>
      </c>
      <c r="BU7" s="21">
        <v>2.6659404442472554</v>
      </c>
      <c r="BV7" s="21">
        <v>2.6659404442472554</v>
      </c>
      <c r="BW7" s="21">
        <v>2.6659404442472554</v>
      </c>
      <c r="BX7" s="21">
        <v>2.6659404442472554</v>
      </c>
      <c r="BY7" s="21">
        <v>2.6659404442472554</v>
      </c>
      <c r="BZ7" s="21">
        <v>2.6659404442472554</v>
      </c>
      <c r="CA7" s="21">
        <v>2.6659404442472554</v>
      </c>
      <c r="CB7" s="21">
        <v>2.6659404442472554</v>
      </c>
    </row>
    <row r="8" spans="1:80">
      <c r="N8" s="1" t="s">
        <v>135</v>
      </c>
      <c r="O8" s="21">
        <v>7.2256045000000011</v>
      </c>
      <c r="P8" s="21">
        <v>7.3872115200000046</v>
      </c>
      <c r="Q8" s="21">
        <v>7.5319387100000021</v>
      </c>
      <c r="R8" s="21">
        <v>7.4540938899999967</v>
      </c>
      <c r="S8" s="21">
        <v>7.7391252600000007</v>
      </c>
      <c r="T8" s="21">
        <v>7.7297665099999939</v>
      </c>
      <c r="U8" s="21">
        <v>7.6835132899999952</v>
      </c>
      <c r="V8" s="21">
        <v>7.6994498200000017</v>
      </c>
      <c r="W8" s="21">
        <v>7.850265679999997</v>
      </c>
      <c r="X8" s="21">
        <v>7.8653924399999964</v>
      </c>
      <c r="Y8" s="21">
        <v>7.9107486799999966</v>
      </c>
      <c r="Z8" s="21">
        <v>7.6796243699999973</v>
      </c>
      <c r="AA8" s="21">
        <v>7.2738492600000031</v>
      </c>
      <c r="AB8" s="21">
        <v>6.9969690901796708</v>
      </c>
      <c r="AC8" s="21">
        <v>6.9232867518471215</v>
      </c>
      <c r="AD8" s="21">
        <v>6.868285219069767</v>
      </c>
      <c r="AE8" s="21">
        <v>6.81242523630962</v>
      </c>
      <c r="AF8" s="21">
        <v>6.7906417856121841</v>
      </c>
      <c r="AG8" s="21">
        <v>6.7746040685190563</v>
      </c>
      <c r="AH8" s="21">
        <v>6.7604792701372354</v>
      </c>
      <c r="AI8" s="21">
        <v>6.7443105139655453</v>
      </c>
      <c r="AJ8" s="21">
        <v>6.720727936926858</v>
      </c>
      <c r="AK8" s="21">
        <v>6.7069298071510897</v>
      </c>
      <c r="AL8" s="21">
        <v>6.6894417242907078</v>
      </c>
      <c r="AM8" s="21">
        <v>6.6760973041133003</v>
      </c>
      <c r="AN8" s="21">
        <v>6.6683717401468892</v>
      </c>
      <c r="AO8" s="21">
        <v>6.6648248962231591</v>
      </c>
      <c r="AP8" s="21">
        <v>6.6590124414261229</v>
      </c>
      <c r="AQ8" s="21">
        <v>6.6573752013500958</v>
      </c>
      <c r="AR8" s="21">
        <v>6.6535608667794364</v>
      </c>
      <c r="AS8" s="21">
        <v>6.6514003304427352</v>
      </c>
      <c r="AT8" s="21">
        <v>6.6475127937304572</v>
      </c>
      <c r="AU8" s="21">
        <v>6.6470657207031909</v>
      </c>
      <c r="AV8" s="21">
        <v>6.6446910249330253</v>
      </c>
      <c r="AW8" s="21">
        <v>6.6442103019203609</v>
      </c>
      <c r="AX8" s="21">
        <v>6.6437095334044534</v>
      </c>
      <c r="AY8" s="21">
        <v>6.6445534125223933</v>
      </c>
      <c r="AZ8" s="21">
        <v>6.6450942446055485</v>
      </c>
      <c r="BA8" s="21">
        <v>6.6457640175772683</v>
      </c>
      <c r="BB8" s="21">
        <v>6.6487093833665494</v>
      </c>
      <c r="BC8" s="21">
        <v>6.6502094427577108</v>
      </c>
      <c r="BD8" s="21">
        <v>6.6491511752024994</v>
      </c>
      <c r="BE8" s="21">
        <v>6.6486840302622001</v>
      </c>
      <c r="BF8" s="21">
        <v>6.6484600122646373</v>
      </c>
      <c r="BG8" s="21">
        <v>6.6485318033709842</v>
      </c>
      <c r="BH8" s="21">
        <v>6.6488388127852227</v>
      </c>
      <c r="BI8" s="21">
        <v>6.6493719640468552</v>
      </c>
      <c r="BJ8" s="21">
        <v>6.6500870847063274</v>
      </c>
      <c r="BK8" s="21">
        <v>6.6508993366458018</v>
      </c>
      <c r="BL8" s="21">
        <v>6.6518230912785254</v>
      </c>
      <c r="BM8" s="21">
        <v>6.6528526782579425</v>
      </c>
      <c r="BN8" s="21">
        <v>6.6538763194130839</v>
      </c>
      <c r="BO8" s="21">
        <v>6.654869701255917</v>
      </c>
      <c r="BP8" s="21">
        <v>6.6558440202443929</v>
      </c>
      <c r="BQ8" s="21">
        <v>6.656765721873275</v>
      </c>
      <c r="BR8" s="21">
        <v>6.657343019278156</v>
      </c>
      <c r="BS8" s="21">
        <v>6.657880838221037</v>
      </c>
      <c r="BT8" s="21">
        <v>6.658508008461955</v>
      </c>
      <c r="BU8" s="21">
        <v>6.6592029212655799</v>
      </c>
      <c r="BV8" s="21">
        <v>6.6599514695115829</v>
      </c>
      <c r="BW8" s="21">
        <v>6.6607394231827133</v>
      </c>
      <c r="BX8" s="21">
        <v>6.6615544641649507</v>
      </c>
      <c r="BY8" s="21">
        <v>6.6623852153965712</v>
      </c>
      <c r="BZ8" s="21">
        <v>6.6632214508397443</v>
      </c>
      <c r="CA8" s="21">
        <v>6.664057108313977</v>
      </c>
      <c r="CB8" s="21">
        <v>6.6648854742674848</v>
      </c>
    </row>
    <row r="9" spans="1:80">
      <c r="N9" s="1" t="s">
        <v>136</v>
      </c>
      <c r="O9" s="21">
        <v>0.22141672999999992</v>
      </c>
      <c r="P9" s="21">
        <v>0.22000680000000011</v>
      </c>
      <c r="Q9" s="21">
        <v>0.22235287999999992</v>
      </c>
      <c r="R9" s="21">
        <v>0.22259793000000036</v>
      </c>
      <c r="S9" s="21">
        <v>0.22645591000000012</v>
      </c>
      <c r="T9" s="21">
        <v>0.22783125999999992</v>
      </c>
      <c r="U9" s="21">
        <v>0.23297001000000001</v>
      </c>
      <c r="V9" s="21">
        <v>0.23105567000000019</v>
      </c>
      <c r="W9" s="21">
        <v>0.23150816000000032</v>
      </c>
      <c r="X9" s="21">
        <v>0.23342322999999987</v>
      </c>
      <c r="Y9" s="21">
        <v>0.23557290000000011</v>
      </c>
      <c r="Z9" s="21">
        <v>0.23759439999999996</v>
      </c>
      <c r="AA9" s="21">
        <v>0.23401648999999997</v>
      </c>
      <c r="AB9" s="21">
        <v>0.23505776569868658</v>
      </c>
      <c r="AC9" s="21">
        <v>0.23597279438884697</v>
      </c>
      <c r="AD9" s="21">
        <v>0.23638762190302667</v>
      </c>
      <c r="AE9" s="21">
        <v>0.23659546371634996</v>
      </c>
      <c r="AF9" s="21">
        <v>0.23936724515696642</v>
      </c>
      <c r="AG9" s="21">
        <v>0.23944151591131049</v>
      </c>
      <c r="AH9" s="21">
        <v>0.23941048511615873</v>
      </c>
      <c r="AI9" s="21">
        <v>0.24204322827302258</v>
      </c>
      <c r="AJ9" s="21">
        <v>0.24197091870264331</v>
      </c>
      <c r="AK9" s="21">
        <v>0.24197293523317148</v>
      </c>
      <c r="AL9" s="21">
        <v>0.24191908793801986</v>
      </c>
      <c r="AM9" s="21">
        <v>0.24440054199493444</v>
      </c>
      <c r="AN9" s="21">
        <v>0.24425605546648285</v>
      </c>
      <c r="AO9" s="21">
        <v>0.24410387612183559</v>
      </c>
      <c r="AP9" s="21">
        <v>0.24660289145397654</v>
      </c>
      <c r="AQ9" s="21">
        <v>0.24643206433410206</v>
      </c>
      <c r="AR9" s="21">
        <v>0.24634325613133068</v>
      </c>
      <c r="AS9" s="21">
        <v>0.24625529592855946</v>
      </c>
      <c r="AT9" s="21">
        <v>0.24614871445056177</v>
      </c>
      <c r="AU9" s="21">
        <v>0.24865947974173333</v>
      </c>
      <c r="AV9" s="21">
        <v>0.24855284526373544</v>
      </c>
      <c r="AW9" s="21">
        <v>0.2485205898866443</v>
      </c>
      <c r="AX9" s="21">
        <v>0.2484511184590997</v>
      </c>
      <c r="AY9" s="21">
        <v>0.25104382316737472</v>
      </c>
      <c r="AZ9" s="21">
        <v>0.25099289351505649</v>
      </c>
      <c r="BA9" s="21">
        <v>0.25089713449608869</v>
      </c>
      <c r="BB9" s="21">
        <v>0.25084615184377118</v>
      </c>
      <c r="BC9" s="21">
        <v>0.2508137639666802</v>
      </c>
      <c r="BD9" s="21">
        <v>0.26414882199952172</v>
      </c>
      <c r="BE9" s="21">
        <v>0.26410370476139133</v>
      </c>
      <c r="BF9" s="21">
        <v>0.26407718229848753</v>
      </c>
      <c r="BG9" s="21">
        <v>0.26405065983558418</v>
      </c>
      <c r="BH9" s="21">
        <v>0.26401779495849315</v>
      </c>
      <c r="BI9" s="21">
        <v>0.26399127249558979</v>
      </c>
      <c r="BJ9" s="21">
        <v>0.2639461552574594</v>
      </c>
      <c r="BK9" s="21">
        <v>0.26390103801932902</v>
      </c>
      <c r="BL9" s="21">
        <v>0.26383732600597204</v>
      </c>
      <c r="BM9" s="21">
        <v>0.26382305590410804</v>
      </c>
      <c r="BN9" s="21">
        <v>0.26381512821643127</v>
      </c>
      <c r="BO9" s="21">
        <v>0.26375141620307385</v>
      </c>
      <c r="BP9" s="21">
        <v>0.26374348851539708</v>
      </c>
      <c r="BQ9" s="21">
        <v>0.26373556082772032</v>
      </c>
      <c r="BR9" s="21">
        <v>0.26370269595062928</v>
      </c>
      <c r="BS9" s="21">
        <v>0.26365757871249934</v>
      </c>
      <c r="BT9" s="21">
        <v>0.26363105624959599</v>
      </c>
      <c r="BU9" s="21">
        <v>0.26360453378669219</v>
      </c>
      <c r="BV9" s="21">
        <v>0.26355307413437412</v>
      </c>
      <c r="BW9" s="21">
        <v>0.26350795689624418</v>
      </c>
      <c r="BX9" s="21">
        <v>0.26350002920856741</v>
      </c>
      <c r="BY9" s="21">
        <v>0.26343631719521043</v>
      </c>
      <c r="BZ9" s="21">
        <v>0.26342838950753367</v>
      </c>
      <c r="CA9" s="21">
        <v>0.26341411940566922</v>
      </c>
      <c r="CB9" s="21">
        <v>0.26336900216753928</v>
      </c>
    </row>
    <row r="10" spans="1:80">
      <c r="N10" s="1" t="s">
        <v>137</v>
      </c>
      <c r="O10" s="21">
        <v>-10.698437985085606</v>
      </c>
      <c r="P10" s="21">
        <v>-12.028031336908116</v>
      </c>
      <c r="Q10" s="21">
        <v>-10.331800915364303</v>
      </c>
      <c r="R10" s="21">
        <v>-8.0497713959322716</v>
      </c>
      <c r="S10" s="21">
        <v>-10.344509027188609</v>
      </c>
      <c r="T10" s="21">
        <v>-12.744401016720772</v>
      </c>
      <c r="U10" s="21">
        <v>-12.606115772387392</v>
      </c>
      <c r="V10" s="21">
        <v>-12.030097058203781</v>
      </c>
      <c r="W10" s="21">
        <v>-10.730819855879771</v>
      </c>
      <c r="X10" s="21">
        <v>-10.066904103486651</v>
      </c>
      <c r="Y10" s="21">
        <v>-6.0843020158735106</v>
      </c>
      <c r="Z10" s="21">
        <v>-6.0370470499664188</v>
      </c>
      <c r="AA10" s="21">
        <v>-5.3105613607465054</v>
      </c>
      <c r="AB10" s="21">
        <v>-6.1987471003034811</v>
      </c>
      <c r="AC10" s="21">
        <v>-6.3656881784767165</v>
      </c>
      <c r="AD10" s="21">
        <v>-7.3820039333831318</v>
      </c>
      <c r="AE10" s="21">
        <v>-8.8087551100035721</v>
      </c>
      <c r="AF10" s="21">
        <v>-10.506396033720923</v>
      </c>
      <c r="AG10" s="21">
        <v>-12.446091419161986</v>
      </c>
      <c r="AH10" s="21">
        <v>-14.009645435891628</v>
      </c>
      <c r="AI10" s="21">
        <v>-14.948480714260118</v>
      </c>
      <c r="AJ10" s="21">
        <v>-15.454808293865661</v>
      </c>
      <c r="AK10" s="21">
        <v>-15.855226393957155</v>
      </c>
      <c r="AL10" s="21">
        <v>-16.29021870985148</v>
      </c>
      <c r="AM10" s="21">
        <v>-16.884610082685057</v>
      </c>
      <c r="AN10" s="21">
        <v>-17.425221185477128</v>
      </c>
      <c r="AO10" s="21">
        <v>-18.073248326861272</v>
      </c>
      <c r="AP10" s="21">
        <v>-19.96763558662002</v>
      </c>
      <c r="AQ10" s="21">
        <v>-20.894143907851031</v>
      </c>
      <c r="AR10" s="21">
        <v>-21.800741346138818</v>
      </c>
      <c r="AS10" s="21">
        <v>-22.781524048417378</v>
      </c>
      <c r="AT10" s="21">
        <v>-23.66735715056846</v>
      </c>
      <c r="AU10" s="21">
        <v>-24.56193423889966</v>
      </c>
      <c r="AV10" s="21">
        <v>-25.060900121087045</v>
      </c>
      <c r="AW10" s="21">
        <v>-25.023245105500347</v>
      </c>
      <c r="AX10" s="21">
        <v>-24.589623961536407</v>
      </c>
      <c r="AY10" s="21">
        <v>-23.373470608275433</v>
      </c>
      <c r="AZ10" s="21">
        <v>-22.106014650619244</v>
      </c>
      <c r="BA10" s="21">
        <v>-21.332451298204912</v>
      </c>
      <c r="BB10" s="21">
        <v>-21.467611860900028</v>
      </c>
      <c r="BC10" s="21">
        <v>-21.659725966607546</v>
      </c>
      <c r="BD10" s="21">
        <v>-21.838850867339531</v>
      </c>
      <c r="BE10" s="21">
        <v>-21.978930382160524</v>
      </c>
      <c r="BF10" s="21">
        <v>-22.12961821216247</v>
      </c>
      <c r="BG10" s="21">
        <v>-22.278683039601201</v>
      </c>
      <c r="BH10" s="21">
        <v>-22.435668818125308</v>
      </c>
      <c r="BI10" s="21">
        <v>-22.596685813738848</v>
      </c>
      <c r="BJ10" s="21">
        <v>-22.758038450300482</v>
      </c>
      <c r="BK10" s="21">
        <v>-22.914486258440828</v>
      </c>
      <c r="BL10" s="21">
        <v>-23.074799300359217</v>
      </c>
      <c r="BM10" s="21">
        <v>-23.24443224864384</v>
      </c>
      <c r="BN10" s="21">
        <v>-23.41303039482511</v>
      </c>
      <c r="BO10" s="21">
        <v>-23.578042986680721</v>
      </c>
      <c r="BP10" s="21">
        <v>-23.737678404482203</v>
      </c>
      <c r="BQ10" s="21">
        <v>-23.891137102304093</v>
      </c>
      <c r="BR10" s="21">
        <v>-24.03910219024398</v>
      </c>
      <c r="BS10" s="21">
        <v>-24.182404409483883</v>
      </c>
      <c r="BT10" s="21">
        <v>-24.321875359955715</v>
      </c>
      <c r="BU10" s="21">
        <v>-24.457566472668692</v>
      </c>
      <c r="BV10" s="21">
        <v>-24.589791654498427</v>
      </c>
      <c r="BW10" s="21">
        <v>-24.719168169118078</v>
      </c>
      <c r="BX10" s="21">
        <v>-24.845826193897718</v>
      </c>
      <c r="BY10" s="21">
        <v>-24.969634615908998</v>
      </c>
      <c r="BZ10" s="21">
        <v>-25.090990431782071</v>
      </c>
      <c r="CA10" s="21">
        <v>-25.210171070982103</v>
      </c>
      <c r="CB10" s="21">
        <v>-25.326816639487724</v>
      </c>
    </row>
    <row r="11" spans="1:80">
      <c r="N11" s="1" t="s">
        <v>122</v>
      </c>
      <c r="O11" s="21">
        <v>33.513935286387131</v>
      </c>
      <c r="P11" s="21">
        <v>31.66290425645278</v>
      </c>
      <c r="Q11" s="21">
        <v>34.879206875221122</v>
      </c>
      <c r="R11" s="21">
        <v>36.308713278538789</v>
      </c>
      <c r="S11" s="21">
        <v>34.545525085900209</v>
      </c>
      <c r="T11" s="21">
        <v>32.467790271586125</v>
      </c>
      <c r="U11" s="21">
        <v>30.893636274893929</v>
      </c>
      <c r="V11" s="21">
        <v>32.940091774851346</v>
      </c>
      <c r="W11" s="21">
        <v>34.405937543767912</v>
      </c>
      <c r="X11" s="21">
        <v>36.100712452789381</v>
      </c>
      <c r="Y11" s="21">
        <v>37.467087812608689</v>
      </c>
      <c r="Z11" s="21">
        <v>37.820300154127708</v>
      </c>
      <c r="AA11" s="21">
        <v>35.382568690235956</v>
      </c>
      <c r="AB11" s="21">
        <v>35.970689686886402</v>
      </c>
      <c r="AC11" s="21">
        <v>34.876402962174886</v>
      </c>
      <c r="AD11" s="21">
        <v>32.689335228538795</v>
      </c>
      <c r="AE11" s="21">
        <v>29.41698602768621</v>
      </c>
      <c r="AF11" s="21">
        <v>26.173141670972299</v>
      </c>
      <c r="AG11" s="21">
        <v>23.814298139481593</v>
      </c>
      <c r="AH11" s="21">
        <v>21.936421222336303</v>
      </c>
      <c r="AI11" s="21">
        <v>19.659165784408511</v>
      </c>
      <c r="AJ11" s="21">
        <v>18.725368325662835</v>
      </c>
      <c r="AK11" s="21">
        <v>17.835963741196625</v>
      </c>
      <c r="AL11" s="21">
        <v>16.987612380811413</v>
      </c>
      <c r="AM11" s="21">
        <v>15.902065481114263</v>
      </c>
      <c r="AN11" s="21">
        <v>14.849572277284961</v>
      </c>
      <c r="AO11" s="21">
        <v>13.646124949301008</v>
      </c>
      <c r="AP11" s="21">
        <v>11.110389152366366</v>
      </c>
      <c r="AQ11" s="21">
        <v>9.7870372598157402</v>
      </c>
      <c r="AR11" s="21">
        <v>8.3659309844686582</v>
      </c>
      <c r="AS11" s="21">
        <v>6.9299964727728547</v>
      </c>
      <c r="AT11" s="21">
        <v>5.6167019835373688</v>
      </c>
      <c r="AU11" s="21">
        <v>4.2621018919983324</v>
      </c>
      <c r="AV11" s="21">
        <v>3.3329670204301403</v>
      </c>
      <c r="AW11" s="21">
        <v>2.9339009718576019</v>
      </c>
      <c r="AX11" s="21">
        <v>2.9347101583484365</v>
      </c>
      <c r="AY11" s="21">
        <v>3.7817105743949431</v>
      </c>
      <c r="AZ11" s="21">
        <v>4.6415481481694734</v>
      </c>
      <c r="BA11" s="21">
        <v>5.0275980645220475</v>
      </c>
      <c r="BB11" s="21">
        <v>4.5507248440035148</v>
      </c>
      <c r="BC11" s="21">
        <v>4.064385777783424</v>
      </c>
      <c r="BD11" s="21">
        <v>3.56064593183322</v>
      </c>
      <c r="BE11" s="21">
        <v>3.1424516350040177</v>
      </c>
      <c r="BF11" s="21">
        <v>2.779619860952371</v>
      </c>
      <c r="BG11" s="21">
        <v>2.4122910679018967</v>
      </c>
      <c r="BH11" s="21">
        <v>2.0739396650427189</v>
      </c>
      <c r="BI11" s="21">
        <v>1.7079974003493916</v>
      </c>
      <c r="BJ11" s="21">
        <v>1.4374908848081687</v>
      </c>
      <c r="BK11" s="21">
        <v>1.02229288104449</v>
      </c>
      <c r="BL11" s="21">
        <v>0.69238469421425175</v>
      </c>
      <c r="BM11" s="21">
        <v>0.40935835189239517</v>
      </c>
      <c r="BN11" s="21">
        <v>0.17425199593653815</v>
      </c>
      <c r="BO11" s="21">
        <v>-7.683213667273231E-2</v>
      </c>
      <c r="BP11" s="21">
        <v>-0.27396948342021277</v>
      </c>
      <c r="BQ11" s="21">
        <v>-0.44950875723294664</v>
      </c>
      <c r="BR11" s="21">
        <v>-0.72827575076294304</v>
      </c>
      <c r="BS11" s="21">
        <v>-0.9095008062945672</v>
      </c>
      <c r="BT11" s="21">
        <v>-1.0766483402963749</v>
      </c>
      <c r="BU11" s="21">
        <v>-1.2244702195833743</v>
      </c>
      <c r="BV11" s="21">
        <v>-1.4147732361068956</v>
      </c>
      <c r="BW11" s="21">
        <v>-1.6135398106066605</v>
      </c>
      <c r="BX11" s="21">
        <v>-1.7895488685126075</v>
      </c>
      <c r="BY11" s="21">
        <v>-1.9503254212895553</v>
      </c>
      <c r="BZ11" s="21">
        <v>-2.1145357399703824</v>
      </c>
      <c r="CA11" s="21">
        <v>-2.2733159213292931</v>
      </c>
      <c r="CB11" s="21">
        <v>-2.4526634242333021</v>
      </c>
    </row>
    <row r="12" spans="1:80">
      <c r="N12" s="1" t="s">
        <v>150</v>
      </c>
      <c r="O12" s="21">
        <v>-35</v>
      </c>
      <c r="P12" s="21">
        <v>-35</v>
      </c>
      <c r="Q12" s="21">
        <v>-35</v>
      </c>
      <c r="R12" s="21">
        <v>-35</v>
      </c>
      <c r="S12" s="21">
        <v>-35</v>
      </c>
      <c r="T12" s="21">
        <v>-35</v>
      </c>
      <c r="U12" s="21">
        <v>-35</v>
      </c>
      <c r="V12" s="21">
        <v>-35</v>
      </c>
      <c r="W12" s="21">
        <v>-35</v>
      </c>
      <c r="X12" s="21">
        <v>-35</v>
      </c>
      <c r="Y12" s="21">
        <v>-35</v>
      </c>
      <c r="Z12" s="21">
        <v>-35</v>
      </c>
      <c r="AA12" s="21">
        <v>-35</v>
      </c>
      <c r="AB12" s="21">
        <v>0</v>
      </c>
      <c r="AC12" s="21">
        <v>0</v>
      </c>
      <c r="AD12" s="21">
        <v>0</v>
      </c>
      <c r="AE12" s="21">
        <v>0</v>
      </c>
      <c r="AF12" s="21">
        <v>0</v>
      </c>
      <c r="AG12" s="21">
        <v>0</v>
      </c>
      <c r="AH12" s="21">
        <v>0</v>
      </c>
      <c r="AI12" s="21">
        <v>0</v>
      </c>
      <c r="AJ12" s="21">
        <v>0</v>
      </c>
      <c r="AK12" s="21">
        <v>0</v>
      </c>
      <c r="AL12" s="21">
        <v>0</v>
      </c>
      <c r="AM12" s="21">
        <v>0</v>
      </c>
      <c r="AN12" s="21">
        <v>0</v>
      </c>
      <c r="AO12" s="21">
        <v>0</v>
      </c>
      <c r="AP12" s="21">
        <v>0</v>
      </c>
      <c r="AQ12" s="21">
        <v>0</v>
      </c>
      <c r="AR12" s="21">
        <v>0</v>
      </c>
      <c r="AS12" s="21">
        <v>0</v>
      </c>
      <c r="AT12" s="21">
        <v>0</v>
      </c>
      <c r="AU12" s="21">
        <v>0</v>
      </c>
      <c r="AV12" s="21">
        <v>0</v>
      </c>
      <c r="AW12" s="21">
        <v>0</v>
      </c>
      <c r="AX12" s="21">
        <v>0</v>
      </c>
      <c r="AY12" s="21">
        <v>0</v>
      </c>
      <c r="AZ12" s="21">
        <v>0</v>
      </c>
      <c r="BA12" s="21">
        <v>0</v>
      </c>
      <c r="BB12" s="21">
        <v>0</v>
      </c>
      <c r="BC12" s="21">
        <v>0</v>
      </c>
      <c r="BD12" s="21">
        <v>0</v>
      </c>
      <c r="BE12" s="21">
        <v>0</v>
      </c>
      <c r="BF12" s="21">
        <v>0</v>
      </c>
      <c r="BG12" s="21">
        <v>0</v>
      </c>
      <c r="BH12" s="21">
        <v>0</v>
      </c>
      <c r="BI12" s="21">
        <v>0</v>
      </c>
      <c r="BJ12" s="21">
        <v>0</v>
      </c>
      <c r="BK12" s="21">
        <v>0</v>
      </c>
      <c r="BL12" s="21">
        <v>0</v>
      </c>
      <c r="BM12" s="21">
        <v>0</v>
      </c>
      <c r="BN12" s="21">
        <v>0</v>
      </c>
      <c r="BO12" s="21">
        <v>0</v>
      </c>
      <c r="BP12" s="21">
        <v>0</v>
      </c>
      <c r="BQ12" s="21">
        <v>0</v>
      </c>
      <c r="BR12" s="21">
        <v>0</v>
      </c>
      <c r="BS12" s="21">
        <v>0</v>
      </c>
      <c r="BT12" s="21">
        <v>0</v>
      </c>
      <c r="BU12" s="21">
        <v>0</v>
      </c>
      <c r="BV12" s="21">
        <v>0</v>
      </c>
      <c r="BW12" s="21">
        <v>0</v>
      </c>
      <c r="BX12" s="21">
        <v>0</v>
      </c>
      <c r="BY12" s="21">
        <v>0</v>
      </c>
      <c r="BZ12" s="21">
        <v>0</v>
      </c>
      <c r="CA12" s="21">
        <v>0</v>
      </c>
      <c r="CB12" s="21">
        <v>0</v>
      </c>
    </row>
    <row r="13" spans="1:80">
      <c r="N13" s="1" t="s">
        <v>151</v>
      </c>
      <c r="O13" s="21">
        <v>50</v>
      </c>
      <c r="P13" s="21">
        <v>50</v>
      </c>
      <c r="Q13" s="21">
        <v>50</v>
      </c>
      <c r="R13" s="21">
        <v>50</v>
      </c>
      <c r="S13" s="21">
        <v>50</v>
      </c>
      <c r="T13" s="21">
        <v>50</v>
      </c>
      <c r="U13" s="21">
        <v>50</v>
      </c>
      <c r="V13" s="21">
        <v>50</v>
      </c>
      <c r="W13" s="21">
        <v>50</v>
      </c>
      <c r="X13" s="21">
        <v>50</v>
      </c>
      <c r="Y13" s="21">
        <v>50</v>
      </c>
      <c r="Z13" s="21">
        <v>50</v>
      </c>
      <c r="AA13" s="21">
        <v>50</v>
      </c>
      <c r="AB13" s="21">
        <v>0</v>
      </c>
      <c r="AC13" s="21">
        <v>0</v>
      </c>
      <c r="AD13" s="21">
        <v>0</v>
      </c>
      <c r="AE13" s="21">
        <v>0</v>
      </c>
      <c r="AF13" s="21">
        <v>0</v>
      </c>
      <c r="AG13" s="21">
        <v>0</v>
      </c>
      <c r="AH13" s="21">
        <v>0</v>
      </c>
      <c r="AI13" s="21">
        <v>0</v>
      </c>
      <c r="AJ13" s="21">
        <v>0</v>
      </c>
      <c r="AK13" s="21">
        <v>0</v>
      </c>
      <c r="AL13" s="21">
        <v>0</v>
      </c>
      <c r="AM13" s="21">
        <v>0</v>
      </c>
      <c r="AN13" s="21">
        <v>0</v>
      </c>
      <c r="AO13" s="21">
        <v>0</v>
      </c>
      <c r="AP13" s="21">
        <v>0</v>
      </c>
      <c r="AQ13" s="21">
        <v>0</v>
      </c>
      <c r="AR13" s="21">
        <v>0</v>
      </c>
      <c r="AS13" s="21">
        <v>0</v>
      </c>
      <c r="AT13" s="21">
        <v>0</v>
      </c>
      <c r="AU13" s="21">
        <v>0</v>
      </c>
      <c r="AV13" s="21">
        <v>0</v>
      </c>
      <c r="AW13" s="21">
        <v>0</v>
      </c>
      <c r="AX13" s="21">
        <v>0</v>
      </c>
      <c r="AY13" s="21">
        <v>0</v>
      </c>
      <c r="AZ13" s="21">
        <v>0</v>
      </c>
      <c r="BA13" s="21">
        <v>0</v>
      </c>
      <c r="BB13" s="21">
        <v>0</v>
      </c>
      <c r="BC13" s="21">
        <v>0</v>
      </c>
      <c r="BD13" s="21">
        <v>0</v>
      </c>
      <c r="BE13" s="21">
        <v>0</v>
      </c>
      <c r="BF13" s="21">
        <v>0</v>
      </c>
      <c r="BG13" s="21">
        <v>0</v>
      </c>
      <c r="BH13" s="21">
        <v>0</v>
      </c>
      <c r="BI13" s="21">
        <v>0</v>
      </c>
      <c r="BJ13" s="21">
        <v>0</v>
      </c>
      <c r="BK13" s="21">
        <v>0</v>
      </c>
      <c r="BL13" s="21">
        <v>0</v>
      </c>
      <c r="BM13" s="21">
        <v>0</v>
      </c>
      <c r="BN13" s="21">
        <v>0</v>
      </c>
      <c r="BO13" s="21">
        <v>0</v>
      </c>
      <c r="BP13" s="21">
        <v>0</v>
      </c>
      <c r="BQ13" s="21">
        <v>0</v>
      </c>
      <c r="BR13" s="21">
        <v>0</v>
      </c>
      <c r="BS13" s="21">
        <v>0</v>
      </c>
      <c r="BT13" s="21">
        <v>0</v>
      </c>
      <c r="BU13" s="21">
        <v>0</v>
      </c>
      <c r="BV13" s="21">
        <v>0</v>
      </c>
      <c r="BW13" s="21">
        <v>0</v>
      </c>
      <c r="BX13" s="21">
        <v>0</v>
      </c>
      <c r="BY13" s="21">
        <v>0</v>
      </c>
      <c r="BZ13" s="21">
        <v>0</v>
      </c>
      <c r="CA13" s="21">
        <v>0</v>
      </c>
      <c r="CB13" s="21">
        <v>0</v>
      </c>
    </row>
    <row r="14" spans="1:80">
      <c r="N14" s="1" t="s">
        <v>152</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21">
        <v>0</v>
      </c>
      <c r="AL14" s="21">
        <v>0</v>
      </c>
      <c r="AM14" s="21">
        <v>0</v>
      </c>
      <c r="AN14" s="21">
        <v>0</v>
      </c>
      <c r="AO14" s="21">
        <v>0</v>
      </c>
      <c r="AP14" s="21">
        <v>0</v>
      </c>
      <c r="AQ14" s="21">
        <v>0</v>
      </c>
      <c r="AR14" s="21">
        <v>0</v>
      </c>
      <c r="AS14" s="21">
        <v>0</v>
      </c>
      <c r="AT14" s="21">
        <v>0</v>
      </c>
      <c r="AU14" s="21">
        <v>0</v>
      </c>
      <c r="AV14" s="21">
        <v>0</v>
      </c>
      <c r="AW14" s="21">
        <v>0</v>
      </c>
      <c r="AX14" s="21">
        <v>0</v>
      </c>
      <c r="AY14" s="21">
        <v>0</v>
      </c>
      <c r="AZ14" s="21">
        <v>0</v>
      </c>
      <c r="BA14" s="21">
        <v>0</v>
      </c>
      <c r="BB14" s="21">
        <v>0</v>
      </c>
      <c r="BC14" s="21">
        <v>0</v>
      </c>
      <c r="BD14" s="21">
        <v>0</v>
      </c>
      <c r="BE14" s="21">
        <v>0</v>
      </c>
      <c r="BF14" s="21">
        <v>0</v>
      </c>
      <c r="BG14" s="21">
        <v>0</v>
      </c>
      <c r="BH14" s="21">
        <v>0</v>
      </c>
      <c r="BI14" s="21">
        <v>0</v>
      </c>
      <c r="BJ14" s="21">
        <v>0</v>
      </c>
      <c r="BK14" s="21">
        <v>0</v>
      </c>
      <c r="BL14" s="21">
        <v>0</v>
      </c>
      <c r="BM14" s="21">
        <v>0</v>
      </c>
      <c r="BN14" s="21">
        <v>0</v>
      </c>
      <c r="BO14" s="21">
        <v>0</v>
      </c>
      <c r="BP14" s="21">
        <v>0</v>
      </c>
      <c r="BQ14" s="21">
        <v>0</v>
      </c>
      <c r="BR14" s="21">
        <v>0</v>
      </c>
      <c r="BS14" s="21">
        <v>0</v>
      </c>
      <c r="BT14" s="21">
        <v>0</v>
      </c>
      <c r="BU14" s="21">
        <v>0</v>
      </c>
      <c r="BV14" s="21">
        <v>0</v>
      </c>
      <c r="BW14" s="21">
        <v>0</v>
      </c>
      <c r="BX14" s="21">
        <v>0</v>
      </c>
      <c r="BY14" s="21">
        <v>0</v>
      </c>
      <c r="BZ14" s="21">
        <v>0</v>
      </c>
      <c r="CA14" s="21">
        <v>0</v>
      </c>
      <c r="CB14" s="21">
        <v>0</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90CCC-CA2A-4391-BFB2-D8487C06BB50}">
  <sheetPr codeName="Sheet22"/>
  <dimension ref="A2:CC10"/>
  <sheetViews>
    <sheetView workbookViewId="0">
      <selection activeCell="O4" sqref="O4"/>
    </sheetView>
  </sheetViews>
  <sheetFormatPr defaultRowHeight="15"/>
  <sheetData>
    <row r="2" spans="1:81" s="17" customFormat="1">
      <c r="A2" s="51" t="s">
        <v>153</v>
      </c>
    </row>
    <row r="4" spans="1:81" ht="18">
      <c r="O4" s="23" t="s">
        <v>107</v>
      </c>
      <c r="P4" s="39">
        <v>2010</v>
      </c>
      <c r="Q4" s="39">
        <v>2011</v>
      </c>
      <c r="R4" s="39">
        <v>2012</v>
      </c>
      <c r="S4" s="39">
        <v>2013</v>
      </c>
      <c r="T4" s="39">
        <v>2014</v>
      </c>
      <c r="U4" s="39">
        <v>2015</v>
      </c>
      <c r="V4" s="39">
        <v>2016</v>
      </c>
      <c r="W4" s="39">
        <v>2017</v>
      </c>
      <c r="X4" s="39">
        <v>2018</v>
      </c>
      <c r="Y4" s="39">
        <v>2019</v>
      </c>
      <c r="Z4" s="39">
        <v>2020</v>
      </c>
      <c r="AA4" s="39">
        <v>2021</v>
      </c>
      <c r="AB4" s="39">
        <v>2022</v>
      </c>
      <c r="AC4" s="39">
        <v>2023</v>
      </c>
      <c r="AD4" s="39">
        <v>2024</v>
      </c>
      <c r="AE4" s="39">
        <v>2025</v>
      </c>
      <c r="AF4" s="39">
        <v>2026</v>
      </c>
      <c r="AG4" s="39">
        <v>2027</v>
      </c>
      <c r="AH4" s="39">
        <v>2028</v>
      </c>
      <c r="AI4" s="39">
        <v>2029</v>
      </c>
      <c r="AJ4" s="39">
        <v>2030</v>
      </c>
      <c r="AK4" s="39">
        <v>2031</v>
      </c>
      <c r="AL4" s="39">
        <v>2032</v>
      </c>
      <c r="AM4" s="39">
        <v>2033</v>
      </c>
      <c r="AN4" s="39">
        <v>2034</v>
      </c>
      <c r="AO4" s="39">
        <v>2035</v>
      </c>
      <c r="AP4" s="39">
        <v>2036</v>
      </c>
      <c r="AQ4" s="39">
        <v>2037</v>
      </c>
      <c r="AR4" s="39">
        <v>2038</v>
      </c>
      <c r="AS4" s="39">
        <v>2039</v>
      </c>
      <c r="AT4" s="39">
        <v>2040</v>
      </c>
      <c r="AU4" s="39">
        <v>2041</v>
      </c>
      <c r="AV4" s="39">
        <v>2042</v>
      </c>
      <c r="AW4" s="39">
        <v>2043</v>
      </c>
      <c r="AX4" s="39">
        <v>2044</v>
      </c>
      <c r="AY4" s="39">
        <v>2045</v>
      </c>
      <c r="AZ4" s="39">
        <v>2046</v>
      </c>
      <c r="BA4" s="39">
        <v>2047</v>
      </c>
      <c r="BB4" s="39">
        <v>2048</v>
      </c>
      <c r="BC4" s="39">
        <v>2049</v>
      </c>
      <c r="BD4" s="39">
        <v>2050</v>
      </c>
      <c r="BE4" s="39">
        <v>2051</v>
      </c>
      <c r="BF4" s="39">
        <v>2052</v>
      </c>
      <c r="BG4" s="39">
        <v>2053</v>
      </c>
      <c r="BH4" s="39">
        <v>2054</v>
      </c>
      <c r="BI4" s="39">
        <v>2055</v>
      </c>
      <c r="BJ4" s="39">
        <v>2056</v>
      </c>
      <c r="BK4" s="39">
        <v>2057</v>
      </c>
      <c r="BL4" s="39">
        <v>2058</v>
      </c>
      <c r="BM4" s="39">
        <v>2059</v>
      </c>
      <c r="BN4" s="39">
        <v>2060</v>
      </c>
      <c r="BO4" s="39">
        <v>2061</v>
      </c>
      <c r="BP4" s="39">
        <v>2062</v>
      </c>
      <c r="BQ4" s="39">
        <v>2063</v>
      </c>
      <c r="BR4" s="39">
        <v>2064</v>
      </c>
      <c r="BS4" s="39">
        <v>2065</v>
      </c>
      <c r="BT4" s="39">
        <v>2066</v>
      </c>
      <c r="BU4" s="39">
        <v>2067</v>
      </c>
      <c r="BV4" s="39">
        <v>2068</v>
      </c>
      <c r="BW4" s="39">
        <v>2069</v>
      </c>
      <c r="BX4" s="39">
        <v>2070</v>
      </c>
      <c r="BY4" s="39">
        <v>2071</v>
      </c>
      <c r="BZ4" s="39">
        <v>2072</v>
      </c>
      <c r="CA4" s="39">
        <v>2073</v>
      </c>
      <c r="CB4" s="39">
        <v>2074</v>
      </c>
      <c r="CC4" s="39">
        <v>2075</v>
      </c>
    </row>
    <row r="5" spans="1:81">
      <c r="O5" s="1" t="s">
        <v>135</v>
      </c>
      <c r="P5" s="27">
        <v>1.20785265</v>
      </c>
      <c r="Q5" s="27">
        <v>1.2190588099999999</v>
      </c>
      <c r="R5" s="27">
        <v>1.2525359299999999</v>
      </c>
      <c r="S5" s="27">
        <v>1.25580687</v>
      </c>
      <c r="T5" s="27">
        <v>1.2693866300000001</v>
      </c>
      <c r="U5" s="27">
        <v>1.2518369899999999</v>
      </c>
      <c r="V5" s="27">
        <v>1.23439627</v>
      </c>
      <c r="W5" s="27">
        <v>1.2339281199999999</v>
      </c>
      <c r="X5" s="27">
        <v>1.24357173</v>
      </c>
      <c r="Y5" s="27">
        <v>1.2497647000000001</v>
      </c>
      <c r="Z5" s="27">
        <v>1.2485181700000001</v>
      </c>
      <c r="AA5" s="27">
        <v>1.2371760099999995</v>
      </c>
      <c r="AB5" s="27">
        <v>1.2299586999999996</v>
      </c>
      <c r="AC5" s="27">
        <v>1.1734278103236429</v>
      </c>
      <c r="AD5" s="27">
        <v>1.1580969050689991</v>
      </c>
      <c r="AE5" s="27">
        <v>1.1461739627217091</v>
      </c>
      <c r="AF5" s="27">
        <v>1.1347191683168576</v>
      </c>
      <c r="AG5" s="27">
        <v>1.1301439226320786</v>
      </c>
      <c r="AH5" s="27">
        <v>1.126617110780032</v>
      </c>
      <c r="AI5" s="27">
        <v>1.1233707367572168</v>
      </c>
      <c r="AJ5" s="27">
        <v>1.1200739761207694</v>
      </c>
      <c r="AK5" s="27">
        <v>1.1156341546290802</v>
      </c>
      <c r="AL5" s="27">
        <v>1.1126365513298018</v>
      </c>
      <c r="AM5" s="27">
        <v>1.1094221807411306</v>
      </c>
      <c r="AN5" s="27">
        <v>1.1068213049348274</v>
      </c>
      <c r="AO5" s="27">
        <v>1.1051834563782628</v>
      </c>
      <c r="AP5" s="27">
        <v>1.0929152389512145</v>
      </c>
      <c r="AQ5" s="27">
        <v>1.0808180486383423</v>
      </c>
      <c r="AR5" s="27">
        <v>1.0694731127024364</v>
      </c>
      <c r="AS5" s="27">
        <v>1.0577277998082095</v>
      </c>
      <c r="AT5" s="27">
        <v>1.0463152700312561</v>
      </c>
      <c r="AU5" s="27">
        <v>1.0346905584342463</v>
      </c>
      <c r="AV5" s="27">
        <v>1.0237168331336721</v>
      </c>
      <c r="AW5" s="27">
        <v>1.012377385744166</v>
      </c>
      <c r="AX5" s="27">
        <v>1.0013628094137901</v>
      </c>
      <c r="AY5" s="27">
        <v>0.99040791710789211</v>
      </c>
      <c r="AZ5" s="27">
        <v>0.97970172479206796</v>
      </c>
      <c r="BA5" s="27">
        <v>0.96877791141157132</v>
      </c>
      <c r="BB5" s="27">
        <v>0.95790186975131597</v>
      </c>
      <c r="BC5" s="27">
        <v>0.94749109981160806</v>
      </c>
      <c r="BD5" s="27">
        <v>0.93679545475547954</v>
      </c>
      <c r="BE5" s="27">
        <v>0.9356697601938524</v>
      </c>
      <c r="BF5" s="27">
        <v>0.93465207776342918</v>
      </c>
      <c r="BG5" s="27">
        <v>0.93369154092474627</v>
      </c>
      <c r="BH5" s="27">
        <v>0.93279919772850639</v>
      </c>
      <c r="BI5" s="27">
        <v>0.93194889539541648</v>
      </c>
      <c r="BJ5" s="27">
        <v>0.93114924163914292</v>
      </c>
      <c r="BK5" s="27">
        <v>0.93038937031136071</v>
      </c>
      <c r="BL5" s="27">
        <v>0.92965083853026709</v>
      </c>
      <c r="BM5" s="27">
        <v>0.9289362614330251</v>
      </c>
      <c r="BN5" s="27">
        <v>0.92824379717717498</v>
      </c>
      <c r="BO5" s="27">
        <v>0.92755075314471458</v>
      </c>
      <c r="BP5" s="27">
        <v>0.92685174248464175</v>
      </c>
      <c r="BQ5" s="27">
        <v>0.92614908017195763</v>
      </c>
      <c r="BR5" s="27">
        <v>0.92543549901580158</v>
      </c>
      <c r="BS5" s="27">
        <v>0.92464886999744145</v>
      </c>
      <c r="BT5" s="27">
        <v>0.92385433677998008</v>
      </c>
      <c r="BU5" s="27">
        <v>0.9230793086729433</v>
      </c>
      <c r="BV5" s="27">
        <v>0.92231918412736369</v>
      </c>
      <c r="BW5" s="27">
        <v>0.92157096606571121</v>
      </c>
      <c r="BX5" s="27">
        <v>0.9208316562344423</v>
      </c>
      <c r="BY5" s="27">
        <v>0.92009866248677752</v>
      </c>
      <c r="BZ5" s="27">
        <v>0.91936956626935207</v>
      </c>
      <c r="CA5" s="27">
        <v>0.91864220528811891</v>
      </c>
      <c r="CB5" s="27">
        <v>0.91791530776998809</v>
      </c>
      <c r="CC5" s="27">
        <v>0.91718746486883929</v>
      </c>
    </row>
    <row r="6" spans="1:81">
      <c r="O6" s="1" t="s">
        <v>136</v>
      </c>
      <c r="P6" s="27">
        <v>0.14502005000000001</v>
      </c>
      <c r="Q6" s="27">
        <v>0.13908878</v>
      </c>
      <c r="R6" s="27">
        <v>0.13497134999999999</v>
      </c>
      <c r="S6" s="27">
        <v>0.13297491000000003</v>
      </c>
      <c r="T6" s="27">
        <v>0.13110357000000003</v>
      </c>
      <c r="U6" s="27">
        <v>0.12955076000000001</v>
      </c>
      <c r="V6" s="27">
        <v>0.12820472000000002</v>
      </c>
      <c r="W6" s="27">
        <v>0.12675772999999999</v>
      </c>
      <c r="X6" s="27">
        <v>0.12407313000000002</v>
      </c>
      <c r="Y6" s="27">
        <v>0.12216984</v>
      </c>
      <c r="Z6" s="27">
        <v>0.12027213</v>
      </c>
      <c r="AA6" s="27">
        <v>0.11809673999999999</v>
      </c>
      <c r="AB6" s="27">
        <v>0.11638227</v>
      </c>
      <c r="AC6" s="27">
        <v>0.11535481522676429</v>
      </c>
      <c r="AD6" s="27">
        <v>0.11413609139393224</v>
      </c>
      <c r="AE6" s="27">
        <v>0.11292112478548641</v>
      </c>
      <c r="AF6" s="27">
        <v>0.11186614286455805</v>
      </c>
      <c r="AG6" s="27">
        <v>0.11024979137936959</v>
      </c>
      <c r="AH6" s="27">
        <v>0.10952490709055643</v>
      </c>
      <c r="AI6" s="27">
        <v>0.10887820811603326</v>
      </c>
      <c r="AJ6" s="27">
        <v>0.10829887842629429</v>
      </c>
      <c r="AK6" s="27">
        <v>0.10775533396463069</v>
      </c>
      <c r="AL6" s="27">
        <v>0.10724610257254842</v>
      </c>
      <c r="AM6" s="27">
        <v>0.10677857612526249</v>
      </c>
      <c r="AN6" s="27">
        <v>0.10636237329719114</v>
      </c>
      <c r="AO6" s="27">
        <v>0.10597370318502468</v>
      </c>
      <c r="AP6" s="27">
        <v>0.10560550835365635</v>
      </c>
      <c r="AQ6" s="27">
        <v>0.10524768814101325</v>
      </c>
      <c r="AR6" s="27">
        <v>0.10490513813143477</v>
      </c>
      <c r="AS6" s="27">
        <v>0.10459067518439881</v>
      </c>
      <c r="AT6" s="27">
        <v>0.10428634298829109</v>
      </c>
      <c r="AU6" s="27">
        <v>0.1040223728919918</v>
      </c>
      <c r="AV6" s="27">
        <v>0.10379004074908746</v>
      </c>
      <c r="AW6" s="27">
        <v>0.10357493247197642</v>
      </c>
      <c r="AX6" s="27">
        <v>0.10339673540575958</v>
      </c>
      <c r="AY6" s="27">
        <v>0.10323588369884887</v>
      </c>
      <c r="AZ6" s="27">
        <v>0.10308219185293922</v>
      </c>
      <c r="BA6" s="27">
        <v>0.1029574648599684</v>
      </c>
      <c r="BB6" s="27">
        <v>0.10283075484735771</v>
      </c>
      <c r="BC6" s="27">
        <v>0.1027304725125415</v>
      </c>
      <c r="BD6" s="27">
        <v>0.10263585935911775</v>
      </c>
      <c r="BE6" s="27">
        <v>0.1028851187995721</v>
      </c>
      <c r="BF6" s="27">
        <v>0.10286579946277329</v>
      </c>
      <c r="BG6" s="27">
        <v>0.10275762608934536</v>
      </c>
      <c r="BH6" s="27">
        <v>0.10266243569293469</v>
      </c>
      <c r="BI6" s="27">
        <v>0.10267038683733784</v>
      </c>
      <c r="BJ6" s="27">
        <v>0.10258805865911803</v>
      </c>
      <c r="BK6" s="27">
        <v>0.10261446600252468</v>
      </c>
      <c r="BL6" s="27">
        <v>0.10254691455048116</v>
      </c>
      <c r="BM6" s="27">
        <v>0.10258177604734731</v>
      </c>
      <c r="BN6" s="27">
        <v>0.10252684003221092</v>
      </c>
      <c r="BO6" s="27">
        <v>0.10247644574913309</v>
      </c>
      <c r="BP6" s="27">
        <v>0.10252699500272631</v>
      </c>
      <c r="BQ6" s="27">
        <v>0.10248407226939138</v>
      </c>
      <c r="BR6" s="27">
        <v>0.10254789393654211</v>
      </c>
      <c r="BS6" s="27">
        <v>0.10251479585873892</v>
      </c>
      <c r="BT6" s="27">
        <v>0.10258229877163462</v>
      </c>
      <c r="BU6" s="27">
        <v>0.10255856331061032</v>
      </c>
      <c r="BV6" s="27">
        <v>0.10253588696342704</v>
      </c>
      <c r="BW6" s="27">
        <v>0.10261222700198626</v>
      </c>
      <c r="BX6" s="27">
        <v>0.10259695007768853</v>
      </c>
      <c r="BY6" s="27">
        <v>0.10268113957928891</v>
      </c>
      <c r="BZ6" s="27">
        <v>0.1026667595175543</v>
      </c>
      <c r="CA6" s="27">
        <v>0.10275297955024536</v>
      </c>
      <c r="CB6" s="27">
        <v>0.10274659645147054</v>
      </c>
      <c r="CC6" s="27">
        <v>0.10283804793480038</v>
      </c>
    </row>
    <row r="7" spans="1:81">
      <c r="O7" s="1" t="s">
        <v>150</v>
      </c>
      <c r="P7" s="27">
        <v>1.6</v>
      </c>
      <c r="Q7" s="27">
        <v>1.6</v>
      </c>
      <c r="R7" s="27">
        <v>1.6</v>
      </c>
      <c r="S7" s="27">
        <v>1.6</v>
      </c>
      <c r="T7" s="27">
        <v>1.6</v>
      </c>
      <c r="U7" s="27">
        <v>1.6</v>
      </c>
      <c r="V7" s="27">
        <v>1.6</v>
      </c>
      <c r="W7" s="27">
        <v>1.6</v>
      </c>
      <c r="X7" s="27">
        <v>1.6</v>
      </c>
      <c r="Y7" s="27">
        <v>1.6</v>
      </c>
      <c r="Z7" s="27">
        <v>1.6</v>
      </c>
      <c r="AA7" s="27">
        <v>1.6</v>
      </c>
      <c r="AB7" s="27">
        <v>1.6</v>
      </c>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row>
    <row r="8" spans="1:81">
      <c r="O8" s="1" t="s">
        <v>154</v>
      </c>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v>1.034121246</v>
      </c>
      <c r="BE8" s="27"/>
      <c r="BF8" s="27"/>
      <c r="BG8" s="27"/>
      <c r="BH8" s="27"/>
      <c r="BI8" s="27"/>
      <c r="BJ8" s="27"/>
      <c r="BK8" s="27"/>
      <c r="BL8" s="27"/>
      <c r="BM8" s="27"/>
      <c r="BN8" s="27"/>
      <c r="BO8" s="27"/>
      <c r="BP8" s="27"/>
      <c r="BQ8" s="27"/>
      <c r="BR8" s="27"/>
      <c r="BS8" s="27"/>
      <c r="BT8" s="27"/>
      <c r="BU8" s="27"/>
      <c r="BV8" s="27"/>
      <c r="BW8" s="27"/>
      <c r="BX8" s="27"/>
      <c r="BY8" s="27"/>
      <c r="BZ8" s="27"/>
      <c r="CA8" s="27"/>
      <c r="CB8" s="27"/>
      <c r="CC8" s="27"/>
    </row>
    <row r="9" spans="1:81">
      <c r="O9" s="1" t="s">
        <v>155</v>
      </c>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v>0.7211635005</v>
      </c>
      <c r="BE9" s="27"/>
      <c r="BF9" s="27"/>
      <c r="BG9" s="27"/>
      <c r="BH9" s="27"/>
      <c r="BI9" s="27"/>
      <c r="BJ9" s="27"/>
      <c r="BK9" s="27"/>
      <c r="BL9" s="27"/>
      <c r="BM9" s="27"/>
      <c r="BN9" s="27"/>
      <c r="BO9" s="27"/>
      <c r="BP9" s="27"/>
      <c r="BQ9" s="27"/>
      <c r="BR9" s="27"/>
      <c r="BS9" s="27"/>
      <c r="BT9" s="27"/>
      <c r="BU9" s="27"/>
      <c r="BV9" s="27"/>
      <c r="BW9" s="27"/>
      <c r="BX9" s="27"/>
      <c r="BY9" s="27"/>
      <c r="BZ9" s="27"/>
      <c r="CA9" s="27"/>
      <c r="CB9" s="27"/>
      <c r="CC9" s="27"/>
    </row>
    <row r="10" spans="1:81">
      <c r="O10" s="1" t="s">
        <v>156</v>
      </c>
      <c r="P10" s="27"/>
      <c r="Q10" s="27"/>
      <c r="R10" s="27"/>
      <c r="S10" s="27"/>
      <c r="T10" s="27"/>
      <c r="U10" s="27"/>
      <c r="V10" s="27"/>
      <c r="W10" s="27"/>
      <c r="X10" s="27"/>
      <c r="Y10" s="27"/>
      <c r="Z10" s="27"/>
      <c r="AA10" s="27"/>
      <c r="AB10" s="27"/>
      <c r="AC10" s="27"/>
      <c r="AD10" s="27"/>
      <c r="AE10" s="27"/>
      <c r="AF10" s="27"/>
      <c r="AG10" s="27"/>
      <c r="AH10" s="27"/>
      <c r="AI10" s="27"/>
      <c r="AJ10" s="27">
        <v>1.224617265</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E5BFE-F38E-4C72-BF1D-D2427ADE1A01}">
  <sheetPr codeName="Sheet24"/>
  <dimension ref="A2:AO13"/>
  <sheetViews>
    <sheetView workbookViewId="0">
      <selection activeCell="M17" sqref="M17"/>
    </sheetView>
  </sheetViews>
  <sheetFormatPr defaultRowHeight="15"/>
  <sheetData>
    <row r="2" spans="1:41" s="17" customFormat="1">
      <c r="A2" s="51" t="s">
        <v>157</v>
      </c>
    </row>
    <row r="5" spans="1:41" ht="18">
      <c r="L5" s="23" t="s">
        <v>107</v>
      </c>
      <c r="M5" s="2">
        <v>2022</v>
      </c>
      <c r="N5" s="2">
        <v>2023</v>
      </c>
      <c r="O5" s="2">
        <v>2024</v>
      </c>
      <c r="P5" s="2">
        <v>2025</v>
      </c>
      <c r="Q5" s="2">
        <v>2026</v>
      </c>
      <c r="R5" s="2">
        <v>2027</v>
      </c>
      <c r="S5" s="2">
        <v>2028</v>
      </c>
      <c r="T5" s="2">
        <v>2029</v>
      </c>
      <c r="U5" s="2">
        <v>2030</v>
      </c>
      <c r="V5" s="2">
        <v>2031</v>
      </c>
      <c r="W5" s="2">
        <v>2032</v>
      </c>
      <c r="X5" s="2">
        <v>2033</v>
      </c>
      <c r="Y5" s="2">
        <v>2034</v>
      </c>
      <c r="Z5" s="2">
        <v>2035</v>
      </c>
      <c r="AA5" s="2">
        <v>2036</v>
      </c>
      <c r="AB5" s="2">
        <v>2037</v>
      </c>
      <c r="AC5" s="2">
        <v>2038</v>
      </c>
      <c r="AD5" s="2">
        <v>2039</v>
      </c>
      <c r="AE5" s="2">
        <v>2040</v>
      </c>
      <c r="AF5" s="2">
        <v>2041</v>
      </c>
      <c r="AG5" s="2">
        <v>2042</v>
      </c>
      <c r="AH5" s="2">
        <v>2043</v>
      </c>
      <c r="AI5" s="2">
        <v>2044</v>
      </c>
      <c r="AJ5" s="2">
        <v>2045</v>
      </c>
      <c r="AK5" s="2">
        <v>2046</v>
      </c>
      <c r="AL5" s="2">
        <v>2047</v>
      </c>
      <c r="AM5" s="2">
        <v>2048</v>
      </c>
      <c r="AN5" s="2">
        <v>2049</v>
      </c>
      <c r="AO5" s="2">
        <v>2050</v>
      </c>
    </row>
    <row r="6" spans="1:41">
      <c r="L6" s="1" t="s">
        <v>158</v>
      </c>
      <c r="M6" s="21">
        <v>35.382568690235956</v>
      </c>
      <c r="N6" s="21">
        <v>36.06015723247085</v>
      </c>
      <c r="O6" s="21">
        <v>34.749769949063364</v>
      </c>
      <c r="P6" s="21">
        <v>33.029930965572987</v>
      </c>
      <c r="Q6" s="21">
        <v>29.626058823574969</v>
      </c>
      <c r="R6" s="21">
        <v>26.162651279181524</v>
      </c>
      <c r="S6" s="21">
        <v>23.837204660320285</v>
      </c>
      <c r="T6" s="21">
        <v>22.215510131505347</v>
      </c>
      <c r="U6" s="21">
        <v>20.218542154161703</v>
      </c>
      <c r="V6" s="21">
        <v>19.21770921052839</v>
      </c>
      <c r="W6" s="21">
        <v>18.033443335389094</v>
      </c>
      <c r="X6" s="21">
        <v>16.801180537315762</v>
      </c>
      <c r="Y6" s="21">
        <v>15.320684761641115</v>
      </c>
      <c r="Z6" s="21">
        <v>13.79685798666614</v>
      </c>
      <c r="AA6" s="21">
        <v>12.345721424865653</v>
      </c>
      <c r="AB6" s="21">
        <v>9.6026860397717613</v>
      </c>
      <c r="AC6" s="21">
        <v>7.9990472084175961</v>
      </c>
      <c r="AD6" s="21">
        <v>6.378739409210473</v>
      </c>
      <c r="AE6" s="21">
        <v>4.6125977673562408</v>
      </c>
      <c r="AF6" s="21">
        <v>3.1728751033870211</v>
      </c>
      <c r="AG6" s="21">
        <v>1.4512559017427267</v>
      </c>
      <c r="AH6" s="21">
        <v>0.39261905326972557</v>
      </c>
      <c r="AI6" s="21">
        <v>-0.20725497075585372</v>
      </c>
      <c r="AJ6" s="21">
        <v>-0.54410668310414989</v>
      </c>
      <c r="AK6" s="21">
        <v>5.0267417168975953E-2</v>
      </c>
      <c r="AL6" s="21">
        <v>0.65700286214463266</v>
      </c>
      <c r="AM6" s="21">
        <v>-0.14328042115174322</v>
      </c>
      <c r="AN6" s="21">
        <v>-1.0928500781800394</v>
      </c>
      <c r="AO6" s="21">
        <v>-1.8638834640988644</v>
      </c>
    </row>
    <row r="7" spans="1:41">
      <c r="L7" s="1" t="s">
        <v>159</v>
      </c>
      <c r="M7" s="21">
        <v>35.382568690235956</v>
      </c>
      <c r="N7" s="21">
        <v>35.957472611133284</v>
      </c>
      <c r="O7" s="21">
        <v>34.566214429616323</v>
      </c>
      <c r="P7" s="21">
        <v>32.722244830579967</v>
      </c>
      <c r="Q7" s="21">
        <v>29.115146010645475</v>
      </c>
      <c r="R7" s="21">
        <v>25.410270977414147</v>
      </c>
      <c r="S7" s="21">
        <v>22.846570690567138</v>
      </c>
      <c r="T7" s="21">
        <v>20.900916820271284</v>
      </c>
      <c r="U7" s="21">
        <v>18.57141938760649</v>
      </c>
      <c r="V7" s="21">
        <v>17.106048007589248</v>
      </c>
      <c r="W7" s="21">
        <v>15.418239314271052</v>
      </c>
      <c r="X7" s="21">
        <v>13.799367013383286</v>
      </c>
      <c r="Y7" s="21">
        <v>11.951870293362193</v>
      </c>
      <c r="Z7" s="21">
        <v>9.3345977379714995</v>
      </c>
      <c r="AA7" s="21">
        <v>7.3814239178662611</v>
      </c>
      <c r="AB7" s="21">
        <v>4.2921249578629794</v>
      </c>
      <c r="AC7" s="21">
        <v>2.3717960409924927</v>
      </c>
      <c r="AD7" s="21">
        <v>0.48125009791966661</v>
      </c>
      <c r="AE7" s="21">
        <v>-2.295570236976626</v>
      </c>
      <c r="AF7" s="21">
        <v>-4.5671070536208864</v>
      </c>
      <c r="AG7" s="21">
        <v>-6.5458964549067824</v>
      </c>
      <c r="AH7" s="21">
        <v>-8.1688980032275857</v>
      </c>
      <c r="AI7" s="21">
        <v>-9.1162964102999862</v>
      </c>
      <c r="AJ7" s="21">
        <v>-9.5223895424630278</v>
      </c>
      <c r="AK7" s="21">
        <v>-8.9733279266729138</v>
      </c>
      <c r="AL7" s="21">
        <v>-8.2265240971208353</v>
      </c>
      <c r="AM7" s="21">
        <v>-8.9157194836857201</v>
      </c>
      <c r="AN7" s="21">
        <v>-9.6228028037691384</v>
      </c>
      <c r="AO7" s="21">
        <v>-10.316081697552089</v>
      </c>
    </row>
    <row r="8" spans="1:41">
      <c r="L8" s="1" t="s">
        <v>160</v>
      </c>
      <c r="M8" s="21">
        <v>35.382568690235956</v>
      </c>
      <c r="N8" s="21">
        <v>35.808372690585621</v>
      </c>
      <c r="O8" s="21">
        <v>35.339756363167595</v>
      </c>
      <c r="P8" s="21">
        <v>33.42256828354104</v>
      </c>
      <c r="Q8" s="21">
        <v>29.490733059680089</v>
      </c>
      <c r="R8" s="21">
        <v>24.80235380534274</v>
      </c>
      <c r="S8" s="21">
        <v>21.236761894095675</v>
      </c>
      <c r="T8" s="21">
        <v>17.929880850214637</v>
      </c>
      <c r="U8" s="21">
        <v>14.079027067127059</v>
      </c>
      <c r="V8" s="21">
        <v>11.503346858356949</v>
      </c>
      <c r="W8" s="21">
        <v>9.1381887568901323</v>
      </c>
      <c r="X8" s="21">
        <v>7.227386804470167</v>
      </c>
      <c r="Y8" s="21">
        <v>5.3767882981334481</v>
      </c>
      <c r="Z8" s="21">
        <v>3.6986872440818734</v>
      </c>
      <c r="AA8" s="21">
        <v>2.0261745242756297</v>
      </c>
      <c r="AB8" s="21">
        <v>-0.59972690222243541</v>
      </c>
      <c r="AC8" s="21">
        <v>-2.6441126628431304</v>
      </c>
      <c r="AD8" s="21">
        <v>-4.8011310411641208</v>
      </c>
      <c r="AE8" s="21">
        <v>-6.9231067399380732</v>
      </c>
      <c r="AF8" s="21">
        <v>-8.9663318442638964</v>
      </c>
      <c r="AG8" s="21">
        <v>-10.838769822816234</v>
      </c>
      <c r="AH8" s="21">
        <v>-12.278907857598853</v>
      </c>
      <c r="AI8" s="21">
        <v>-13.32351413324473</v>
      </c>
      <c r="AJ8" s="21">
        <v>-13.910782326367331</v>
      </c>
      <c r="AK8" s="21">
        <v>-13.623893667701584</v>
      </c>
      <c r="AL8" s="21">
        <v>-13.177907316830952</v>
      </c>
      <c r="AM8" s="21">
        <v>-12.698577905830788</v>
      </c>
      <c r="AN8" s="21">
        <v>-12.683728584840813</v>
      </c>
      <c r="AO8" s="21">
        <v>-12.889380712755374</v>
      </c>
    </row>
    <row r="9" spans="1:41">
      <c r="L9" s="1" t="s">
        <v>161</v>
      </c>
      <c r="M9" s="21">
        <v>35.382568690235956</v>
      </c>
      <c r="N9" s="21">
        <v>35.716218888014616</v>
      </c>
      <c r="O9" s="21">
        <v>35.181527358114302</v>
      </c>
      <c r="P9" s="21">
        <v>33.146900824535678</v>
      </c>
      <c r="Q9" s="21">
        <v>29.036793613440786</v>
      </c>
      <c r="R9" s="21">
        <v>24.06106030443841</v>
      </c>
      <c r="S9" s="21">
        <v>20.222448545514926</v>
      </c>
      <c r="T9" s="21">
        <v>16.822602249183266</v>
      </c>
      <c r="U9" s="21">
        <v>12.78824646169222</v>
      </c>
      <c r="V9" s="21">
        <v>9.55485022951828</v>
      </c>
      <c r="W9" s="21">
        <v>6.8925182157434648</v>
      </c>
      <c r="X9" s="21">
        <v>4.8176311826347522</v>
      </c>
      <c r="Y9" s="21">
        <v>2.8212577283390199</v>
      </c>
      <c r="Z9" s="21">
        <v>0.40421035650237175</v>
      </c>
      <c r="AA9" s="21">
        <v>-1.484366311206246</v>
      </c>
      <c r="AB9" s="21">
        <v>-4.2899640244583717</v>
      </c>
      <c r="AC9" s="21">
        <v>-6.541659163214903</v>
      </c>
      <c r="AD9" s="21">
        <v>-8.8498777774843216</v>
      </c>
      <c r="AE9" s="21">
        <v>-12.029114516377279</v>
      </c>
      <c r="AF9" s="21">
        <v>-14.67650406145049</v>
      </c>
      <c r="AG9" s="21">
        <v>-17.074826904850443</v>
      </c>
      <c r="AH9" s="21">
        <v>-19.002182451199747</v>
      </c>
      <c r="AI9" s="21">
        <v>-20.432596355780461</v>
      </c>
      <c r="AJ9" s="21">
        <v>-21.422422715886487</v>
      </c>
      <c r="AK9" s="21">
        <v>-21.19839657789246</v>
      </c>
      <c r="AL9" s="21">
        <v>-20.69590782967818</v>
      </c>
      <c r="AM9" s="21">
        <v>-20.289729014628602</v>
      </c>
      <c r="AN9" s="21">
        <v>-20.162645273431533</v>
      </c>
      <c r="AO9" s="21">
        <v>-20.224218068946964</v>
      </c>
    </row>
    <row r="10" spans="1:41">
      <c r="L10" s="1" t="s">
        <v>162</v>
      </c>
      <c r="AA10">
        <v>40</v>
      </c>
      <c r="AB10">
        <v>40</v>
      </c>
      <c r="AC10">
        <v>40</v>
      </c>
      <c r="AD10">
        <v>40</v>
      </c>
      <c r="AE10">
        <v>40</v>
      </c>
    </row>
    <row r="11" spans="1:41">
      <c r="L11" s="1" t="s">
        <v>162</v>
      </c>
      <c r="AA11">
        <v>-70</v>
      </c>
      <c r="AB11">
        <v>-70</v>
      </c>
      <c r="AC11">
        <v>-70</v>
      </c>
      <c r="AD11">
        <v>-70</v>
      </c>
      <c r="AE11">
        <v>-70</v>
      </c>
    </row>
    <row r="12" spans="1:41">
      <c r="L12" s="1" t="s">
        <v>163</v>
      </c>
      <c r="M12" s="21">
        <v>35.382568690235956</v>
      </c>
      <c r="N12" s="21">
        <v>35.970689686886402</v>
      </c>
      <c r="O12" s="21">
        <v>34.876402962174886</v>
      </c>
      <c r="P12" s="21">
        <v>32.689335228538795</v>
      </c>
      <c r="Q12" s="21">
        <v>29.41698602768621</v>
      </c>
      <c r="R12" s="21">
        <v>26.173141670972299</v>
      </c>
      <c r="S12" s="21">
        <v>23.814298139481593</v>
      </c>
      <c r="T12" s="21">
        <v>21.936421222336303</v>
      </c>
      <c r="U12" s="21">
        <v>19.659165784408511</v>
      </c>
      <c r="V12" s="21">
        <v>18.725368325662835</v>
      </c>
      <c r="W12" s="21">
        <v>17.835963741196625</v>
      </c>
      <c r="X12" s="21">
        <v>16.987612380811413</v>
      </c>
      <c r="Y12" s="21">
        <v>15.902065481114263</v>
      </c>
      <c r="Z12" s="21">
        <v>14.849572277284961</v>
      </c>
      <c r="AA12" s="21">
        <v>13.646124949301008</v>
      </c>
      <c r="AB12" s="21">
        <v>11.110389152366366</v>
      </c>
      <c r="AC12" s="21">
        <v>9.7870372598157402</v>
      </c>
      <c r="AD12" s="21">
        <v>8.3659309844686582</v>
      </c>
      <c r="AE12" s="21">
        <v>6.9299964727728547</v>
      </c>
      <c r="AF12" s="21">
        <v>5.6167019835373688</v>
      </c>
      <c r="AG12" s="21">
        <v>4.2621018919983324</v>
      </c>
      <c r="AH12" s="21">
        <v>3.3329670204301403</v>
      </c>
      <c r="AI12" s="21">
        <v>2.9339009718576019</v>
      </c>
      <c r="AJ12" s="21">
        <v>2.9347101583484365</v>
      </c>
      <c r="AK12" s="21">
        <v>3.7817105743949431</v>
      </c>
      <c r="AL12" s="21">
        <v>4.6415481481694734</v>
      </c>
      <c r="AM12" s="21">
        <v>5.0275980645220475</v>
      </c>
      <c r="AN12" s="21">
        <v>4.5507248440035148</v>
      </c>
      <c r="AO12" s="21">
        <v>4.064385777783424</v>
      </c>
    </row>
    <row r="13" spans="1:41">
      <c r="L13" s="1"/>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F28E-EE07-4E2C-8DBD-1C853B89F658}">
  <sheetPr codeName="Sheet25"/>
  <dimension ref="A2:R12"/>
  <sheetViews>
    <sheetView workbookViewId="0">
      <selection activeCell="U31" sqref="U31"/>
    </sheetView>
  </sheetViews>
  <sheetFormatPr defaultRowHeight="15"/>
  <sheetData>
    <row r="2" spans="1:18" s="17" customFormat="1">
      <c r="A2" s="51" t="s">
        <v>164</v>
      </c>
    </row>
    <row r="5" spans="1:18" ht="38.25">
      <c r="N5" s="23" t="s">
        <v>107</v>
      </c>
      <c r="O5" s="53">
        <v>2022</v>
      </c>
      <c r="P5" s="54" t="s">
        <v>165</v>
      </c>
      <c r="Q5" s="53" t="s">
        <v>166</v>
      </c>
      <c r="R5" s="53" t="s">
        <v>167</v>
      </c>
    </row>
    <row r="6" spans="1:18">
      <c r="N6" s="1" t="s">
        <v>132</v>
      </c>
      <c r="O6" s="28">
        <v>13.684428618948971</v>
      </c>
      <c r="P6" s="28">
        <v>6.2910557119091877</v>
      </c>
      <c r="Q6" s="28">
        <v>2.9937036733987008</v>
      </c>
      <c r="R6" s="28">
        <v>3.8185340304774378E-2</v>
      </c>
    </row>
    <row r="7" spans="1:18">
      <c r="N7" s="1" t="s">
        <v>133</v>
      </c>
      <c r="O7" s="28">
        <v>15.031679670574336</v>
      </c>
      <c r="P7" s="28">
        <v>9.8660923815101356</v>
      </c>
      <c r="Q7" s="28">
        <v>6.3287192593683308</v>
      </c>
      <c r="R7" s="28">
        <v>1.3982059596001171</v>
      </c>
    </row>
    <row r="8" spans="1:18">
      <c r="N8" s="1" t="s">
        <v>134</v>
      </c>
      <c r="O8" s="28">
        <v>4.4691560114591535</v>
      </c>
      <c r="P8" s="28">
        <v>2.6659404442472554</v>
      </c>
      <c r="Q8" s="28">
        <v>2.6603228773181966</v>
      </c>
      <c r="R8" s="28">
        <v>0.95214218802497586</v>
      </c>
    </row>
    <row r="9" spans="1:18">
      <c r="N9" s="1" t="s">
        <v>135</v>
      </c>
      <c r="O9" s="28">
        <v>7.2738492600000031</v>
      </c>
      <c r="P9" s="28">
        <v>6.6502094427577108</v>
      </c>
      <c r="Q9" s="28">
        <v>6.2330577003798426</v>
      </c>
      <c r="R9" s="28">
        <v>5.1721007171300375</v>
      </c>
    </row>
    <row r="10" spans="1:18">
      <c r="N10" s="1" t="s">
        <v>136</v>
      </c>
      <c r="O10" s="28">
        <v>0.23401648999999997</v>
      </c>
      <c r="P10" s="28">
        <v>0.2508137639666802</v>
      </c>
      <c r="Q10" s="28">
        <v>0.2573551627120701</v>
      </c>
      <c r="R10" s="28">
        <v>0.23886940784462105</v>
      </c>
    </row>
    <row r="11" spans="1:18">
      <c r="N11" s="1" t="s">
        <v>137</v>
      </c>
      <c r="O11" s="28">
        <v>-5.3105613607465054</v>
      </c>
      <c r="P11" s="28">
        <v>-21.659725966607546</v>
      </c>
      <c r="Q11" s="28">
        <v>-20.337042137276004</v>
      </c>
      <c r="R11" s="28">
        <v>-28.023721681851491</v>
      </c>
    </row>
    <row r="12" spans="1:18">
      <c r="N12" s="1" t="s">
        <v>122</v>
      </c>
      <c r="O12" s="28">
        <v>35.382568690235956</v>
      </c>
      <c r="P12" s="28">
        <v>4.064385777783424</v>
      </c>
      <c r="Q12" s="28">
        <v>-1.8638834640988644</v>
      </c>
      <c r="R12" s="28">
        <v>-20.224218068946964</v>
      </c>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705FD-C42D-4A75-B402-8062E3C5B45D}">
  <sheetPr codeName="Sheet26"/>
  <dimension ref="A2:AP13"/>
  <sheetViews>
    <sheetView workbookViewId="0">
      <selection activeCell="M4" sqref="M4"/>
    </sheetView>
  </sheetViews>
  <sheetFormatPr defaultRowHeight="15"/>
  <sheetData>
    <row r="2" spans="1:42" s="17" customFormat="1">
      <c r="A2" s="51" t="s">
        <v>168</v>
      </c>
    </row>
    <row r="4" spans="1:42" ht="18">
      <c r="M4" s="2" t="s">
        <v>148</v>
      </c>
      <c r="N4" s="39">
        <v>2022</v>
      </c>
      <c r="O4" s="39">
        <v>2023</v>
      </c>
      <c r="P4" s="39">
        <v>2024</v>
      </c>
      <c r="Q4" s="39">
        <v>2025</v>
      </c>
      <c r="R4" s="39">
        <v>2026</v>
      </c>
      <c r="S4" s="39">
        <v>2027</v>
      </c>
      <c r="T4" s="39">
        <v>2028</v>
      </c>
      <c r="U4" s="39">
        <v>2029</v>
      </c>
      <c r="V4" s="39">
        <v>2030</v>
      </c>
      <c r="W4" s="39">
        <v>2031</v>
      </c>
      <c r="X4" s="39">
        <v>2032</v>
      </c>
      <c r="Y4" s="39">
        <v>2033</v>
      </c>
      <c r="Z4" s="39">
        <v>2034</v>
      </c>
      <c r="AA4" s="39">
        <v>2035</v>
      </c>
      <c r="AB4" s="39">
        <v>2036</v>
      </c>
      <c r="AC4" s="39">
        <v>2037</v>
      </c>
      <c r="AD4" s="39">
        <v>2038</v>
      </c>
      <c r="AE4" s="39">
        <v>2039</v>
      </c>
      <c r="AF4" s="39">
        <v>2040</v>
      </c>
      <c r="AG4" s="39">
        <v>2041</v>
      </c>
      <c r="AH4" s="39">
        <v>2042</v>
      </c>
      <c r="AI4" s="39">
        <v>2043</v>
      </c>
      <c r="AJ4" s="39">
        <v>2044</v>
      </c>
      <c r="AK4" s="39">
        <v>2045</v>
      </c>
      <c r="AL4" s="39">
        <v>2046</v>
      </c>
      <c r="AM4" s="39">
        <v>2047</v>
      </c>
      <c r="AN4" s="39">
        <v>2048</v>
      </c>
      <c r="AO4" s="39">
        <v>2049</v>
      </c>
      <c r="AP4" s="39">
        <v>2050</v>
      </c>
    </row>
    <row r="5" spans="1:42">
      <c r="M5" s="1" t="s">
        <v>158</v>
      </c>
      <c r="N5" s="27">
        <v>1.3463409699999997</v>
      </c>
      <c r="O5" s="27">
        <v>1.2896386288651818</v>
      </c>
      <c r="P5" s="27">
        <v>1.285229804944797</v>
      </c>
      <c r="Q5" s="27">
        <v>1.2724218639183109</v>
      </c>
      <c r="R5" s="27">
        <v>1.2618806952207891</v>
      </c>
      <c r="S5" s="27">
        <v>1.251744086138461</v>
      </c>
      <c r="T5" s="27">
        <v>1.2411693963480315</v>
      </c>
      <c r="U5" s="27">
        <v>1.2306392962556381</v>
      </c>
      <c r="V5" s="27">
        <v>1.2199470904939294</v>
      </c>
      <c r="W5" s="27">
        <v>1.2027361305492199</v>
      </c>
      <c r="X5" s="27">
        <v>1.1860260559438269</v>
      </c>
      <c r="Y5" s="27">
        <v>1.1694358734726402</v>
      </c>
      <c r="Z5" s="27">
        <v>1.1527575064440527</v>
      </c>
      <c r="AA5" s="27">
        <v>1.13647249692936</v>
      </c>
      <c r="AB5" s="27">
        <v>1.1268846176406471</v>
      </c>
      <c r="AC5" s="27">
        <v>1.1179143371253111</v>
      </c>
      <c r="AD5" s="27">
        <v>1.1089558256574754</v>
      </c>
      <c r="AE5" s="27">
        <v>1.1003145624815507</v>
      </c>
      <c r="AF5" s="27">
        <v>1.0917824007929238</v>
      </c>
      <c r="AG5" s="27">
        <v>1.0856848177680611</v>
      </c>
      <c r="AH5" s="27">
        <v>1.0797283963240476</v>
      </c>
      <c r="AI5" s="27">
        <v>1.0739293073058518</v>
      </c>
      <c r="AJ5" s="27">
        <v>1.0681009092735219</v>
      </c>
      <c r="AK5" s="27">
        <v>1.0627115905205509</v>
      </c>
      <c r="AL5" s="27">
        <v>1.0573706157188467</v>
      </c>
      <c r="AM5" s="27">
        <v>1.0521183176092876</v>
      </c>
      <c r="AN5" s="27">
        <v>1.0469088387920429</v>
      </c>
      <c r="AO5" s="27">
        <v>1.0426768030132034</v>
      </c>
      <c r="AP5" s="27">
        <v>1.037293039816612</v>
      </c>
    </row>
    <row r="6" spans="1:42">
      <c r="M6" s="1" t="s">
        <v>159</v>
      </c>
      <c r="N6" s="27">
        <v>1.3463409699999997</v>
      </c>
      <c r="O6" s="27">
        <v>1.2893316392397505</v>
      </c>
      <c r="P6" s="27">
        <v>1.2843933791005158</v>
      </c>
      <c r="Q6" s="27">
        <v>1.2708496692064983</v>
      </c>
      <c r="R6" s="27">
        <v>1.2593706695890796</v>
      </c>
      <c r="S6" s="27">
        <v>1.2480989821663824</v>
      </c>
      <c r="T6" s="27">
        <v>1.2361975885152563</v>
      </c>
      <c r="U6" s="27">
        <v>1.2241566032276183</v>
      </c>
      <c r="V6" s="27">
        <v>1.2117763832869763</v>
      </c>
      <c r="W6" s="27">
        <v>1.1937873134494865</v>
      </c>
      <c r="X6" s="27">
        <v>1.1763043074290629</v>
      </c>
      <c r="Y6" s="27">
        <v>1.15894608736709</v>
      </c>
      <c r="Z6" s="27">
        <v>1.1415051705951307</v>
      </c>
      <c r="AA6" s="27">
        <v>1.1244640788876705</v>
      </c>
      <c r="AB6" s="27">
        <v>1.1046302571377367</v>
      </c>
      <c r="AC6" s="27">
        <v>1.0855648221753718</v>
      </c>
      <c r="AD6" s="27">
        <v>1.0666629939464436</v>
      </c>
      <c r="AE6" s="27">
        <v>1.048226775205038</v>
      </c>
      <c r="AF6" s="27">
        <v>1.0300487775946039</v>
      </c>
      <c r="AG6" s="27">
        <v>1.0132628799595687</v>
      </c>
      <c r="AH6" s="27">
        <v>0.99674531212222539</v>
      </c>
      <c r="AI6" s="27">
        <v>0.98050091839413633</v>
      </c>
      <c r="AJ6" s="27">
        <v>0.96435563459440155</v>
      </c>
      <c r="AK6" s="27">
        <v>0.94875877287098509</v>
      </c>
      <c r="AL6" s="27">
        <v>0.93367253321261623</v>
      </c>
      <c r="AM6" s="27">
        <v>0.91878701793746431</v>
      </c>
      <c r="AN6" s="27">
        <v>0.90405873605691578</v>
      </c>
      <c r="AO6" s="27">
        <v>0.89037972573259883</v>
      </c>
      <c r="AP6" s="27">
        <v>0.87572652264538642</v>
      </c>
    </row>
    <row r="7" spans="1:42">
      <c r="M7" s="1" t="s">
        <v>160</v>
      </c>
      <c r="N7" s="27">
        <v>1.3463409699999997</v>
      </c>
      <c r="O7" s="27">
        <v>1.2852969458094299</v>
      </c>
      <c r="P7" s="27">
        <v>1.2704179599113272</v>
      </c>
      <c r="Q7" s="27">
        <v>1.2479747515880135</v>
      </c>
      <c r="R7" s="27">
        <v>1.2286702403981209</v>
      </c>
      <c r="S7" s="27">
        <v>1.2104600832478127</v>
      </c>
      <c r="T7" s="27">
        <v>1.1923951665393997</v>
      </c>
      <c r="U7" s="27">
        <v>1.175013277232243</v>
      </c>
      <c r="V7" s="27">
        <v>1.1576381804505826</v>
      </c>
      <c r="W7" s="27">
        <v>1.1341562966330645</v>
      </c>
      <c r="X7" s="27">
        <v>1.1113446298499876</v>
      </c>
      <c r="Y7" s="27">
        <v>1.0888049631453123</v>
      </c>
      <c r="Z7" s="27">
        <v>1.0663616459553438</v>
      </c>
      <c r="AA7" s="27">
        <v>1.0445399298850722</v>
      </c>
      <c r="AB7" s="27">
        <v>1.0291578526922129</v>
      </c>
      <c r="AC7" s="27">
        <v>1.0144013051054601</v>
      </c>
      <c r="AD7" s="27">
        <v>0.99977056975374068</v>
      </c>
      <c r="AE7" s="27">
        <v>0.98551991953679585</v>
      </c>
      <c r="AF7" s="27">
        <v>0.97148429294807548</v>
      </c>
      <c r="AG7" s="27">
        <v>0.95923510682237045</v>
      </c>
      <c r="AH7" s="27">
        <v>0.94729074298949667</v>
      </c>
      <c r="AI7" s="27">
        <v>0.93555447050165752</v>
      </c>
      <c r="AJ7" s="27">
        <v>0.92390701356673033</v>
      </c>
      <c r="AK7" s="27">
        <v>0.91280298010421212</v>
      </c>
      <c r="AL7" s="27">
        <v>0.90185492555855518</v>
      </c>
      <c r="AM7" s="27">
        <v>0.89108025864112239</v>
      </c>
      <c r="AN7" s="27">
        <v>0.88038730170284407</v>
      </c>
      <c r="AO7" s="27">
        <v>0.87063048095936835</v>
      </c>
      <c r="AP7" s="27">
        <v>0.85987985568779812</v>
      </c>
    </row>
    <row r="8" spans="1:42">
      <c r="M8" s="1" t="s">
        <v>161</v>
      </c>
      <c r="N8" s="27">
        <v>1.3463409699999997</v>
      </c>
      <c r="O8" s="27">
        <v>1.2844086245051964</v>
      </c>
      <c r="P8" s="27">
        <v>1.2678728585383772</v>
      </c>
      <c r="Q8" s="27">
        <v>1.2430431486245666</v>
      </c>
      <c r="R8" s="27">
        <v>1.2206533331378846</v>
      </c>
      <c r="S8" s="27">
        <v>1.2008612539376671</v>
      </c>
      <c r="T8" s="27">
        <v>1.1812494242841327</v>
      </c>
      <c r="U8" s="27">
        <v>1.1623624999450464</v>
      </c>
      <c r="V8" s="27">
        <v>1.1435303920708315</v>
      </c>
      <c r="W8" s="27">
        <v>1.1193796715643489</v>
      </c>
      <c r="X8" s="27">
        <v>1.0956705940969278</v>
      </c>
      <c r="Y8" s="27">
        <v>1.0720286572446771</v>
      </c>
      <c r="Z8" s="27">
        <v>1.0482990606287275</v>
      </c>
      <c r="AA8" s="27">
        <v>1.0250235322314762</v>
      </c>
      <c r="AB8" s="27">
        <v>1.0006822130065067</v>
      </c>
      <c r="AC8" s="27">
        <v>0.97723966282640595</v>
      </c>
      <c r="AD8" s="27">
        <v>0.95418957375646996</v>
      </c>
      <c r="AE8" s="27">
        <v>0.93177898754677579</v>
      </c>
      <c r="AF8" s="27">
        <v>0.90983744892324503</v>
      </c>
      <c r="AG8" s="27">
        <v>0.88880111112615534</v>
      </c>
      <c r="AH8" s="27">
        <v>0.86835646569514757</v>
      </c>
      <c r="AI8" s="27">
        <v>0.84838449194613563</v>
      </c>
      <c r="AJ8" s="27">
        <v>0.82876557416895846</v>
      </c>
      <c r="AK8" s="27">
        <v>0.8099286510131315</v>
      </c>
      <c r="AL8" s="27">
        <v>0.79177974252198069</v>
      </c>
      <c r="AM8" s="27">
        <v>0.77403121111466544</v>
      </c>
      <c r="AN8" s="27">
        <v>0.75659114649785075</v>
      </c>
      <c r="AO8" s="27">
        <v>0.74027025607437158</v>
      </c>
      <c r="AP8" s="27">
        <v>0.72323193472712133</v>
      </c>
    </row>
    <row r="9" spans="1:42">
      <c r="M9" s="1" t="s">
        <v>163</v>
      </c>
      <c r="N9" s="27">
        <v>1.3463409699999997</v>
      </c>
      <c r="O9" s="27">
        <v>1.2887826255504073</v>
      </c>
      <c r="P9" s="27">
        <v>1.2722329964629311</v>
      </c>
      <c r="Q9" s="27">
        <v>1.2590950875071951</v>
      </c>
      <c r="R9" s="27">
        <v>1.2465853111814156</v>
      </c>
      <c r="S9" s="27">
        <v>1.2403937140114483</v>
      </c>
      <c r="T9" s="27">
        <v>1.2361420178705884</v>
      </c>
      <c r="U9" s="27">
        <v>1.2322489448732499</v>
      </c>
      <c r="V9" s="27">
        <v>1.2283728545470638</v>
      </c>
      <c r="W9" s="27">
        <v>1.2233894885937109</v>
      </c>
      <c r="X9" s="27">
        <v>1.2198826539023504</v>
      </c>
      <c r="Y9" s="27">
        <v>1.2162007568663931</v>
      </c>
      <c r="Z9" s="27">
        <v>1.2131836782320189</v>
      </c>
      <c r="AA9" s="27">
        <v>1.2111571595632873</v>
      </c>
      <c r="AB9" s="27">
        <v>1.1985207473048707</v>
      </c>
      <c r="AC9" s="27">
        <v>1.1860657367793555</v>
      </c>
      <c r="AD9" s="27">
        <v>1.1743782508338712</v>
      </c>
      <c r="AE9" s="27">
        <v>1.1623184749926083</v>
      </c>
      <c r="AF9" s="27">
        <v>1.1506016130195469</v>
      </c>
      <c r="AG9" s="27">
        <v>1.1387129313262381</v>
      </c>
      <c r="AH9" s="27">
        <v>1.1275068738827598</v>
      </c>
      <c r="AI9" s="27">
        <v>1.1159523182161424</v>
      </c>
      <c r="AJ9" s="27">
        <v>1.1047595448195495</v>
      </c>
      <c r="AK9" s="27">
        <v>1.0936438008067408</v>
      </c>
      <c r="AL9" s="27">
        <v>1.0827839166450073</v>
      </c>
      <c r="AM9" s="27">
        <v>1.0717353762715398</v>
      </c>
      <c r="AN9" s="27">
        <v>1.0607326245986737</v>
      </c>
      <c r="AO9" s="27">
        <v>1.0502215723241497</v>
      </c>
      <c r="AP9" s="27">
        <v>1.0394313141145972</v>
      </c>
    </row>
    <row r="10" spans="1:42">
      <c r="M10" s="1" t="s">
        <v>169</v>
      </c>
      <c r="N10" s="27">
        <v>1.034121246</v>
      </c>
      <c r="O10" s="27">
        <v>1.034121246</v>
      </c>
      <c r="P10" s="27">
        <v>1.034121246</v>
      </c>
      <c r="Q10" s="27">
        <v>1.034121246</v>
      </c>
      <c r="R10" s="27">
        <v>1.034121246</v>
      </c>
      <c r="S10" s="27">
        <v>1.034121246</v>
      </c>
      <c r="T10" s="27">
        <v>1.034121246</v>
      </c>
      <c r="U10" s="27">
        <v>1.034121246</v>
      </c>
      <c r="V10" s="27">
        <v>1.034121246</v>
      </c>
      <c r="W10" s="27">
        <v>1.034121246</v>
      </c>
      <c r="X10" s="27">
        <v>1.034121246</v>
      </c>
      <c r="Y10" s="27">
        <v>1.034121246</v>
      </c>
      <c r="Z10" s="27">
        <v>1.034121246</v>
      </c>
      <c r="AA10" s="27">
        <v>1.034121246</v>
      </c>
      <c r="AB10" s="27">
        <v>1.034121246</v>
      </c>
      <c r="AC10" s="27">
        <v>1.034121246</v>
      </c>
      <c r="AD10" s="27">
        <v>1.034121246</v>
      </c>
      <c r="AE10" s="27">
        <v>1.034121246</v>
      </c>
      <c r="AF10" s="27">
        <v>1.034121246</v>
      </c>
      <c r="AG10" s="27">
        <v>1.034121246</v>
      </c>
      <c r="AH10" s="27">
        <v>1.034121246</v>
      </c>
      <c r="AI10" s="27">
        <v>1.034121246</v>
      </c>
      <c r="AJ10" s="27">
        <v>1.034121246</v>
      </c>
      <c r="AK10" s="27">
        <v>1.034121246</v>
      </c>
      <c r="AL10" s="27">
        <v>1.034121246</v>
      </c>
      <c r="AM10" s="27">
        <v>1.034121246</v>
      </c>
      <c r="AN10" s="27">
        <v>1.034121246</v>
      </c>
      <c r="AO10" s="27">
        <v>1.034121246</v>
      </c>
      <c r="AP10" s="27">
        <v>1.034121246</v>
      </c>
    </row>
    <row r="11" spans="1:42">
      <c r="M11" s="1" t="s">
        <v>169</v>
      </c>
      <c r="N11" s="27">
        <v>-0.3129577455</v>
      </c>
      <c r="O11" s="27">
        <v>-0.3129577455</v>
      </c>
      <c r="P11" s="27">
        <v>-0.3129577455</v>
      </c>
      <c r="Q11" s="27">
        <v>-0.3129577455</v>
      </c>
      <c r="R11" s="27">
        <v>-0.3129577455</v>
      </c>
      <c r="S11" s="27">
        <v>-0.3129577455</v>
      </c>
      <c r="T11" s="27">
        <v>-0.3129577455</v>
      </c>
      <c r="U11" s="27">
        <v>-0.3129577455</v>
      </c>
      <c r="V11" s="27">
        <v>-0.3129577455</v>
      </c>
      <c r="W11" s="27">
        <v>-0.3129577455</v>
      </c>
      <c r="X11" s="27">
        <v>-0.3129577455</v>
      </c>
      <c r="Y11" s="27">
        <v>-0.3129577455</v>
      </c>
      <c r="Z11" s="27">
        <v>-0.3129577455</v>
      </c>
      <c r="AA11" s="27">
        <v>-0.3129577455</v>
      </c>
      <c r="AB11" s="27">
        <v>-0.3129577455</v>
      </c>
      <c r="AC11" s="27">
        <v>-0.3129577455</v>
      </c>
      <c r="AD11" s="27">
        <v>-0.3129577455</v>
      </c>
      <c r="AE11" s="27">
        <v>-0.3129577455</v>
      </c>
      <c r="AF11" s="27">
        <v>-0.3129577455</v>
      </c>
      <c r="AG11" s="27">
        <v>-0.3129577455</v>
      </c>
      <c r="AH11" s="27">
        <v>-0.3129577455</v>
      </c>
      <c r="AI11" s="27">
        <v>-0.3129577455</v>
      </c>
      <c r="AJ11" s="27">
        <v>-0.3129577455</v>
      </c>
      <c r="AK11" s="27">
        <v>-0.3129577455</v>
      </c>
      <c r="AL11" s="27">
        <v>-0.3129577455</v>
      </c>
      <c r="AM11" s="27">
        <v>-0.3129577455</v>
      </c>
      <c r="AN11" s="27">
        <v>-0.3129577455</v>
      </c>
      <c r="AO11" s="27">
        <v>-0.3129577455</v>
      </c>
      <c r="AP11" s="27">
        <v>-0.3129577455</v>
      </c>
    </row>
    <row r="12" spans="1:42">
      <c r="M12" s="1" t="s">
        <v>170</v>
      </c>
      <c r="N12" s="27">
        <v>0.87764237324999994</v>
      </c>
      <c r="O12" s="27">
        <v>0.87764237324999994</v>
      </c>
      <c r="P12" s="27">
        <v>0.87764237324999994</v>
      </c>
      <c r="Q12" s="27">
        <v>0.87764237324999994</v>
      </c>
      <c r="R12" s="27">
        <v>0.87764237324999994</v>
      </c>
      <c r="S12" s="27">
        <v>0.87764237324999994</v>
      </c>
      <c r="T12" s="27">
        <v>0.87764237324999994</v>
      </c>
      <c r="U12" s="27">
        <v>0.87764237324999994</v>
      </c>
      <c r="V12" s="27">
        <v>0.87764237324999994</v>
      </c>
      <c r="W12" s="27">
        <v>0.87764237324999994</v>
      </c>
      <c r="X12" s="27">
        <v>0.87764237324999994</v>
      </c>
      <c r="Y12" s="27">
        <v>0.87764237324999994</v>
      </c>
      <c r="Z12" s="27">
        <v>0.87764237324999994</v>
      </c>
      <c r="AA12" s="27">
        <v>0.87764237324999994</v>
      </c>
      <c r="AB12" s="27">
        <v>0.87764237324999994</v>
      </c>
      <c r="AC12" s="27">
        <v>0.87764237324999994</v>
      </c>
      <c r="AD12" s="27">
        <v>0.87764237324999994</v>
      </c>
      <c r="AE12" s="27">
        <v>0.87764237324999994</v>
      </c>
      <c r="AF12" s="27">
        <v>0.87764237324999994</v>
      </c>
      <c r="AG12" s="27">
        <v>0.87764237324999994</v>
      </c>
      <c r="AH12" s="27">
        <v>0.87764237324999994</v>
      </c>
      <c r="AI12" s="27">
        <v>0.87764237324999994</v>
      </c>
      <c r="AJ12" s="27">
        <v>0.87764237324999994</v>
      </c>
      <c r="AK12" s="27">
        <v>0.87764237324999994</v>
      </c>
      <c r="AL12" s="27">
        <v>0.87764237324999994</v>
      </c>
      <c r="AM12" s="27">
        <v>0.87764237324999994</v>
      </c>
      <c r="AN12" s="27">
        <v>0.87764237324999994</v>
      </c>
      <c r="AO12" s="27">
        <v>0.87764237324999994</v>
      </c>
      <c r="AP12" s="27">
        <v>0.87764237324999994</v>
      </c>
    </row>
    <row r="13" spans="1:42">
      <c r="M13" s="1" t="s">
        <v>162</v>
      </c>
      <c r="N13" s="27"/>
      <c r="O13" s="27"/>
      <c r="P13" s="27"/>
      <c r="Q13" s="27"/>
      <c r="R13" s="27"/>
      <c r="S13" s="27"/>
      <c r="T13" s="27"/>
      <c r="U13" s="27"/>
      <c r="V13" s="27"/>
      <c r="W13" s="27"/>
      <c r="X13" s="27"/>
      <c r="Y13" s="27"/>
      <c r="Z13" s="27"/>
      <c r="AA13" s="27"/>
      <c r="AB13" s="27">
        <v>1.4</v>
      </c>
      <c r="AC13" s="27">
        <v>1.4</v>
      </c>
      <c r="AD13" s="27">
        <v>1.4</v>
      </c>
      <c r="AE13" s="27">
        <v>1.4</v>
      </c>
      <c r="AF13" s="27">
        <v>1.4</v>
      </c>
      <c r="AG13" s="27"/>
      <c r="AH13" s="27"/>
      <c r="AI13" s="27"/>
      <c r="AJ13" s="27"/>
      <c r="AK13" s="27"/>
      <c r="AL13" s="27"/>
      <c r="AM13" s="27"/>
      <c r="AN13" s="27"/>
      <c r="AO13" s="27"/>
      <c r="AP13" s="27"/>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7E3BE-458A-4D6D-8F80-B4295B19BD2A}">
  <sheetPr codeName="Sheet27"/>
  <dimension ref="A2:S8"/>
  <sheetViews>
    <sheetView workbookViewId="0">
      <selection activeCell="N23" sqref="N23"/>
    </sheetView>
  </sheetViews>
  <sheetFormatPr defaultRowHeight="15"/>
  <cols>
    <col min="15" max="15" width="10.5703125" customWidth="1"/>
    <col min="16" max="16" width="11.28515625" customWidth="1"/>
  </cols>
  <sheetData>
    <row r="2" spans="1:19" s="17" customFormat="1">
      <c r="A2" s="51" t="s">
        <v>171</v>
      </c>
    </row>
    <row r="4" spans="1:19" ht="30">
      <c r="M4" s="2"/>
      <c r="O4" s="53" t="s">
        <v>172</v>
      </c>
      <c r="P4" s="53" t="s">
        <v>163</v>
      </c>
      <c r="Q4" s="53" t="s">
        <v>158</v>
      </c>
      <c r="R4" s="53" t="s">
        <v>161</v>
      </c>
    </row>
    <row r="5" spans="1:19">
      <c r="M5" s="1" t="s">
        <v>135</v>
      </c>
      <c r="O5" s="27">
        <v>1.2299586999999996</v>
      </c>
      <c r="P5" s="27">
        <v>0.93679545475547954</v>
      </c>
      <c r="Q5" s="27">
        <v>0.94929558399203295</v>
      </c>
      <c r="R5" s="27">
        <v>0.67573555434348964</v>
      </c>
    </row>
    <row r="6" spans="1:19">
      <c r="M6" s="1" t="s">
        <v>136</v>
      </c>
      <c r="O6" s="27">
        <v>0.11638227</v>
      </c>
      <c r="P6" s="27">
        <v>0.10263585935911775</v>
      </c>
      <c r="Q6" s="27">
        <v>8.7997455824579005E-2</v>
      </c>
      <c r="R6" s="27">
        <v>4.7496380383631652E-2</v>
      </c>
    </row>
    <row r="7" spans="1:19">
      <c r="M7" s="1" t="s">
        <v>173</v>
      </c>
      <c r="N7" s="27">
        <v>1.034121246</v>
      </c>
      <c r="O7" s="27">
        <v>1.034121246</v>
      </c>
      <c r="P7" s="27">
        <v>1.034121246</v>
      </c>
      <c r="Q7" s="27">
        <v>1.034121246</v>
      </c>
      <c r="R7" s="27">
        <v>1.034121246</v>
      </c>
      <c r="S7" s="27">
        <v>1.034121246</v>
      </c>
    </row>
    <row r="8" spans="1:19">
      <c r="M8" s="1" t="s">
        <v>169</v>
      </c>
      <c r="N8" s="27">
        <v>-0.3129577455</v>
      </c>
      <c r="O8" s="27">
        <v>-0.3129577455</v>
      </c>
      <c r="P8" s="27">
        <v>-0.3129577455</v>
      </c>
      <c r="Q8" s="27">
        <v>-0.3129577455</v>
      </c>
      <c r="R8" s="27">
        <v>-0.3129577455</v>
      </c>
      <c r="S8" s="27">
        <v>-0.3129577455</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151F4-5909-4D29-8080-CDB93C38541E}">
  <sheetPr codeName="Sheet28"/>
  <dimension ref="A2:AP12"/>
  <sheetViews>
    <sheetView workbookViewId="0">
      <selection activeCell="Q16" sqref="Q16"/>
    </sheetView>
  </sheetViews>
  <sheetFormatPr defaultRowHeight="15"/>
  <sheetData>
    <row r="2" spans="1:42" s="17" customFormat="1">
      <c r="A2" s="51" t="s">
        <v>174</v>
      </c>
    </row>
    <row r="4" spans="1:42" ht="18">
      <c r="M4" s="2" t="s">
        <v>107</v>
      </c>
      <c r="N4" s="39">
        <v>2022</v>
      </c>
      <c r="O4" s="39">
        <v>2023</v>
      </c>
      <c r="P4" s="39">
        <v>2024</v>
      </c>
      <c r="Q4" s="39">
        <v>2025</v>
      </c>
      <c r="R4" s="39">
        <v>2026</v>
      </c>
      <c r="S4" s="39">
        <v>2027</v>
      </c>
      <c r="T4" s="39">
        <v>2028</v>
      </c>
      <c r="U4" s="39">
        <v>2029</v>
      </c>
      <c r="V4" s="39">
        <v>2030</v>
      </c>
      <c r="W4" s="39">
        <v>2031</v>
      </c>
      <c r="X4" s="39">
        <v>2032</v>
      </c>
      <c r="Y4" s="39">
        <v>2033</v>
      </c>
      <c r="Z4" s="39">
        <v>2034</v>
      </c>
      <c r="AA4" s="39">
        <v>2035</v>
      </c>
      <c r="AB4" s="39">
        <v>2036</v>
      </c>
      <c r="AC4" s="39">
        <v>2037</v>
      </c>
      <c r="AD4" s="39">
        <v>2038</v>
      </c>
      <c r="AE4" s="39">
        <v>2039</v>
      </c>
      <c r="AF4" s="39">
        <v>2040</v>
      </c>
      <c r="AG4" s="39">
        <v>2041</v>
      </c>
      <c r="AH4" s="39">
        <v>2042</v>
      </c>
      <c r="AI4" s="39">
        <v>2043</v>
      </c>
      <c r="AJ4" s="39">
        <v>2044</v>
      </c>
      <c r="AK4" s="39">
        <v>2045</v>
      </c>
      <c r="AL4" s="39">
        <v>2046</v>
      </c>
      <c r="AM4" s="39">
        <v>2047</v>
      </c>
      <c r="AN4" s="39">
        <v>2048</v>
      </c>
      <c r="AO4" s="39">
        <v>2049</v>
      </c>
      <c r="AP4" s="39">
        <v>2050</v>
      </c>
    </row>
    <row r="5" spans="1:42">
      <c r="M5" s="1" t="s">
        <v>163</v>
      </c>
      <c r="N5" s="21">
        <v>35.382568690235956</v>
      </c>
      <c r="O5" s="21">
        <v>35.970689686886402</v>
      </c>
      <c r="P5" s="21">
        <v>34.876402962174886</v>
      </c>
      <c r="Q5" s="21">
        <v>32.689335228538795</v>
      </c>
      <c r="R5" s="21">
        <v>29.41698602768621</v>
      </c>
      <c r="S5" s="21">
        <v>26.173141670972299</v>
      </c>
      <c r="T5" s="21">
        <v>23.814298139481593</v>
      </c>
      <c r="U5" s="21">
        <v>21.936421222336303</v>
      </c>
      <c r="V5" s="21">
        <v>19.659165784408511</v>
      </c>
      <c r="W5" s="21">
        <v>18.725368325662835</v>
      </c>
      <c r="X5" s="21">
        <v>17.835963741196625</v>
      </c>
      <c r="Y5" s="21">
        <v>16.987612380811413</v>
      </c>
      <c r="Z5" s="21">
        <v>15.902065481114263</v>
      </c>
      <c r="AA5" s="21">
        <v>14.849572277284961</v>
      </c>
      <c r="AB5" s="21">
        <v>13.646124949301008</v>
      </c>
      <c r="AC5" s="21">
        <v>11.110389152366366</v>
      </c>
      <c r="AD5" s="21">
        <v>9.7870372598157402</v>
      </c>
      <c r="AE5" s="21">
        <v>8.3659309844686582</v>
      </c>
      <c r="AF5" s="21">
        <v>6.9299964727728547</v>
      </c>
      <c r="AG5" s="21">
        <v>5.6167019835373688</v>
      </c>
      <c r="AH5" s="21">
        <v>4.2621018919983324</v>
      </c>
      <c r="AI5" s="21">
        <v>3.3329670204301403</v>
      </c>
      <c r="AJ5" s="21">
        <v>2.9339009718576019</v>
      </c>
      <c r="AK5" s="21">
        <v>2.9347101583484365</v>
      </c>
      <c r="AL5" s="21">
        <v>3.7817105743949431</v>
      </c>
      <c r="AM5" s="21">
        <v>4.6415481481694734</v>
      </c>
      <c r="AN5" s="21">
        <v>5.0275980645220475</v>
      </c>
      <c r="AO5" s="21">
        <v>4.5507248440035148</v>
      </c>
      <c r="AP5" s="21">
        <v>4.064385777783424</v>
      </c>
    </row>
    <row r="6" spans="1:42">
      <c r="M6" s="1" t="s">
        <v>108</v>
      </c>
      <c r="N6" s="21">
        <v>35.382568690235956</v>
      </c>
      <c r="O6" s="21">
        <v>36.30273557153351</v>
      </c>
      <c r="P6" s="21">
        <v>35.302584063141808</v>
      </c>
      <c r="Q6" s="21">
        <v>33.271556563942475</v>
      </c>
      <c r="R6" s="21">
        <v>28.878311260818851</v>
      </c>
      <c r="S6" s="21">
        <v>24.646442370233949</v>
      </c>
      <c r="T6" s="21">
        <v>21.871453606770242</v>
      </c>
      <c r="U6" s="21">
        <v>19.674139012322684</v>
      </c>
      <c r="V6" s="21">
        <v>16.948218476365025</v>
      </c>
      <c r="W6" s="21">
        <v>15.382569456113512</v>
      </c>
      <c r="X6" s="21">
        <v>13.912161710454837</v>
      </c>
      <c r="Y6" s="21">
        <v>12.424105517284534</v>
      </c>
      <c r="Z6" s="21">
        <v>10.589772631878914</v>
      </c>
      <c r="AA6" s="21">
        <v>8.7475786149207266</v>
      </c>
      <c r="AB6" s="21">
        <v>6.8645967559104575</v>
      </c>
      <c r="AC6" s="21">
        <v>4.2830594288137691</v>
      </c>
      <c r="AD6" s="21">
        <v>2.5918175550781779</v>
      </c>
      <c r="AE6" s="21">
        <v>0.71110239865912084</v>
      </c>
      <c r="AF6" s="21">
        <v>-0.88634974713381964</v>
      </c>
      <c r="AG6" s="21">
        <v>-2.3586652553614331</v>
      </c>
      <c r="AH6" s="21">
        <v>-3.8725375315131458</v>
      </c>
      <c r="AI6" s="21">
        <v>-4.99283515930584</v>
      </c>
      <c r="AJ6" s="21">
        <v>-5.4544857296876437</v>
      </c>
      <c r="AK6" s="21">
        <v>-5.5552059101297422</v>
      </c>
      <c r="AL6" s="21">
        <v>-4.7670597951818996</v>
      </c>
      <c r="AM6" s="21">
        <v>-3.8305569025396582</v>
      </c>
      <c r="AN6" s="21">
        <v>-3.7319325123124125</v>
      </c>
      <c r="AO6" s="21">
        <v>-4.4770462915915941</v>
      </c>
      <c r="AP6" s="21">
        <v>-5.2131051576558969</v>
      </c>
    </row>
    <row r="7" spans="1:42">
      <c r="M7" s="1" t="s">
        <v>175</v>
      </c>
      <c r="N7" s="21">
        <v>0</v>
      </c>
      <c r="O7" s="21">
        <v>0</v>
      </c>
      <c r="P7" s="21">
        <v>0</v>
      </c>
      <c r="Q7" s="21">
        <v>0</v>
      </c>
      <c r="R7" s="21">
        <v>0</v>
      </c>
      <c r="S7" s="21">
        <v>0</v>
      </c>
      <c r="T7" s="21">
        <v>0</v>
      </c>
      <c r="U7" s="21">
        <v>0</v>
      </c>
      <c r="V7" s="21">
        <v>0</v>
      </c>
      <c r="W7" s="21">
        <v>0</v>
      </c>
      <c r="X7" s="21">
        <v>0</v>
      </c>
      <c r="Y7" s="21">
        <v>0</v>
      </c>
      <c r="Z7" s="21">
        <v>0</v>
      </c>
      <c r="AA7" s="21">
        <v>0</v>
      </c>
      <c r="AB7" s="21">
        <v>40</v>
      </c>
      <c r="AC7" s="21">
        <v>40</v>
      </c>
      <c r="AD7" s="21">
        <v>40</v>
      </c>
      <c r="AE7" s="21">
        <v>40</v>
      </c>
      <c r="AF7" s="21">
        <v>40</v>
      </c>
      <c r="AG7" s="21">
        <v>0</v>
      </c>
      <c r="AH7" s="21">
        <v>0</v>
      </c>
      <c r="AI7" s="21">
        <v>0</v>
      </c>
      <c r="AJ7" s="21">
        <v>0</v>
      </c>
      <c r="AK7" s="21">
        <v>0</v>
      </c>
      <c r="AL7" s="21">
        <v>0</v>
      </c>
      <c r="AM7" s="21">
        <v>0</v>
      </c>
      <c r="AN7" s="21">
        <v>0</v>
      </c>
      <c r="AO7" s="21">
        <v>0</v>
      </c>
      <c r="AP7" s="21">
        <v>0</v>
      </c>
    </row>
    <row r="8" spans="1:42">
      <c r="M8" s="1" t="s">
        <v>162</v>
      </c>
      <c r="N8" s="21">
        <v>0</v>
      </c>
      <c r="O8" s="21">
        <v>0</v>
      </c>
      <c r="P8" s="21">
        <v>0</v>
      </c>
      <c r="Q8" s="21">
        <v>0</v>
      </c>
      <c r="R8" s="21">
        <v>0</v>
      </c>
      <c r="S8" s="21">
        <v>0</v>
      </c>
      <c r="T8" s="21">
        <v>0</v>
      </c>
      <c r="U8" s="21">
        <v>0</v>
      </c>
      <c r="V8" s="21">
        <v>0</v>
      </c>
      <c r="W8" s="21">
        <v>0</v>
      </c>
      <c r="X8" s="21">
        <v>0</v>
      </c>
      <c r="Y8" s="21">
        <v>0</v>
      </c>
      <c r="Z8" s="21">
        <v>0</v>
      </c>
      <c r="AA8" s="21">
        <v>0</v>
      </c>
      <c r="AB8" s="21">
        <v>-60</v>
      </c>
      <c r="AC8" s="21">
        <v>-60</v>
      </c>
      <c r="AD8" s="21">
        <v>-60</v>
      </c>
      <c r="AE8" s="21">
        <v>-60</v>
      </c>
      <c r="AF8" s="21">
        <v>-60</v>
      </c>
      <c r="AG8" s="21">
        <v>0</v>
      </c>
      <c r="AH8" s="21">
        <v>0</v>
      </c>
      <c r="AI8" s="21">
        <v>0</v>
      </c>
      <c r="AJ8" s="21">
        <v>0</v>
      </c>
      <c r="AK8" s="21">
        <v>0</v>
      </c>
      <c r="AL8" s="21">
        <v>0</v>
      </c>
      <c r="AM8" s="21">
        <v>0</v>
      </c>
      <c r="AN8" s="21">
        <v>0</v>
      </c>
      <c r="AO8" s="21">
        <v>0</v>
      </c>
      <c r="AP8" s="21">
        <v>0</v>
      </c>
    </row>
    <row r="9" spans="1:42">
      <c r="M9" s="1" t="s">
        <v>176</v>
      </c>
      <c r="N9" s="21">
        <v>35.382568690235956</v>
      </c>
      <c r="O9" s="21">
        <v>36.06015723247085</v>
      </c>
      <c r="P9" s="21">
        <v>34.749769949063364</v>
      </c>
      <c r="Q9" s="21">
        <v>33.029930965572987</v>
      </c>
      <c r="R9" s="21">
        <v>29.626058823574969</v>
      </c>
      <c r="S9" s="21">
        <v>26.162651279181524</v>
      </c>
      <c r="T9" s="21">
        <v>23.837204660320285</v>
      </c>
      <c r="U9" s="21">
        <v>22.215510131505347</v>
      </c>
      <c r="V9" s="21">
        <v>20.218542154161703</v>
      </c>
      <c r="W9" s="21">
        <v>19.21770921052839</v>
      </c>
      <c r="X9" s="21">
        <v>18.033443335389094</v>
      </c>
      <c r="Y9" s="21">
        <v>16.801180537315762</v>
      </c>
      <c r="Z9" s="21">
        <v>15.320684761641115</v>
      </c>
      <c r="AA9" s="21">
        <v>13.79685798666614</v>
      </c>
      <c r="AB9" s="21">
        <v>12.345721424865653</v>
      </c>
      <c r="AC9" s="21">
        <v>9.6026860397717613</v>
      </c>
      <c r="AD9" s="21">
        <v>7.9990472084175961</v>
      </c>
      <c r="AE9" s="21">
        <v>6.378739409210473</v>
      </c>
      <c r="AF9" s="21">
        <v>4.6125977673562408</v>
      </c>
      <c r="AG9" s="21">
        <v>3.1728751033870211</v>
      </c>
      <c r="AH9" s="21">
        <v>1.4512559017427267</v>
      </c>
      <c r="AI9" s="21">
        <v>0.39261905326972557</v>
      </c>
      <c r="AJ9" s="21">
        <v>-0.20725497075585372</v>
      </c>
      <c r="AK9" s="21">
        <v>-0.54410668310414989</v>
      </c>
      <c r="AL9" s="21">
        <v>5.0267417168975953E-2</v>
      </c>
      <c r="AM9" s="21">
        <v>0.65700286214463266</v>
      </c>
      <c r="AN9" s="21">
        <v>-0.14328042115174322</v>
      </c>
      <c r="AO9" s="21">
        <v>-1.0928500781800394</v>
      </c>
      <c r="AP9" s="21">
        <v>-1.8638834640988644</v>
      </c>
    </row>
    <row r="10" spans="1:42">
      <c r="M10" s="1" t="s">
        <v>177</v>
      </c>
      <c r="N10" s="21">
        <v>0</v>
      </c>
      <c r="O10" s="21">
        <v>-0.34393834445623384</v>
      </c>
      <c r="P10" s="21">
        <v>0.43175740905093818</v>
      </c>
      <c r="Q10" s="21">
        <v>0.11696985896269041</v>
      </c>
      <c r="R10" s="21">
        <v>-0.58926521013418309</v>
      </c>
      <c r="S10" s="21">
        <v>-2.1015909747431145</v>
      </c>
      <c r="T10" s="21">
        <v>-3.6147561148053597</v>
      </c>
      <c r="U10" s="21">
        <v>-5.3929078823220813</v>
      </c>
      <c r="V10" s="21">
        <v>-7.4302956924694836</v>
      </c>
      <c r="W10" s="21">
        <v>-9.6628589810101104</v>
      </c>
      <c r="X10" s="21">
        <v>-11.14092511964563</v>
      </c>
      <c r="Y10" s="21">
        <v>-11.98354935468101</v>
      </c>
      <c r="Z10" s="21">
        <v>-12.499427033302094</v>
      </c>
      <c r="AA10" s="21">
        <v>-13.392647630163768</v>
      </c>
      <c r="AB10" s="21">
        <v>-13.830087736071899</v>
      </c>
      <c r="AC10" s="21">
        <v>-13.892650064230132</v>
      </c>
      <c r="AD10" s="21">
        <v>-14.540706371632499</v>
      </c>
      <c r="AE10" s="21">
        <v>-15.228617186694795</v>
      </c>
      <c r="AF10" s="21">
        <v>-16.641712283733519</v>
      </c>
      <c r="AG10" s="21">
        <v>-17.849379164837512</v>
      </c>
      <c r="AH10" s="21">
        <v>-18.52608280659317</v>
      </c>
      <c r="AI10" s="21">
        <v>-19.394801504469473</v>
      </c>
      <c r="AJ10" s="21">
        <v>-20.225341385024606</v>
      </c>
      <c r="AK10" s="21">
        <v>-20.878316032782337</v>
      </c>
      <c r="AL10" s="21">
        <v>-21.248663995061435</v>
      </c>
      <c r="AM10" s="21">
        <v>-21.352910691822814</v>
      </c>
      <c r="AN10" s="21">
        <v>-20.146448593476858</v>
      </c>
      <c r="AO10" s="21">
        <v>-19.069795195251494</v>
      </c>
      <c r="AP10" s="21">
        <v>-18.360334604848099</v>
      </c>
    </row>
    <row r="11" spans="1:42">
      <c r="N11" s="21"/>
    </row>
    <row r="12" spans="1:42">
      <c r="N12" s="21"/>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52F9-6269-420A-91A5-D497C7C6CD02}">
  <sheetPr codeName="Sheet29"/>
  <dimension ref="A2:AP12"/>
  <sheetViews>
    <sheetView workbookViewId="0">
      <selection activeCell="K33" sqref="K33"/>
    </sheetView>
  </sheetViews>
  <sheetFormatPr defaultRowHeight="15"/>
  <sheetData>
    <row r="2" spans="1:42" s="17" customFormat="1">
      <c r="A2" s="51" t="s">
        <v>178</v>
      </c>
    </row>
    <row r="4" spans="1:42" ht="18">
      <c r="M4" s="2" t="s">
        <v>148</v>
      </c>
      <c r="N4" s="39">
        <v>2022</v>
      </c>
      <c r="O4" s="39">
        <v>2023</v>
      </c>
      <c r="P4" s="39">
        <v>2024</v>
      </c>
      <c r="Q4" s="39">
        <v>2025</v>
      </c>
      <c r="R4" s="39">
        <v>2026</v>
      </c>
      <c r="S4" s="39">
        <v>2027</v>
      </c>
      <c r="T4" s="39">
        <v>2028</v>
      </c>
      <c r="U4" s="39">
        <v>2029</v>
      </c>
      <c r="V4" s="39">
        <v>2030</v>
      </c>
      <c r="W4" s="39">
        <v>2031</v>
      </c>
      <c r="X4" s="39">
        <v>2032</v>
      </c>
      <c r="Y4" s="39">
        <v>2033</v>
      </c>
      <c r="Z4" s="39">
        <v>2034</v>
      </c>
      <c r="AA4" s="39">
        <v>2035</v>
      </c>
      <c r="AB4" s="39">
        <v>2036</v>
      </c>
      <c r="AC4" s="39">
        <v>2037</v>
      </c>
      <c r="AD4" s="39">
        <v>2038</v>
      </c>
      <c r="AE4" s="39">
        <v>2039</v>
      </c>
      <c r="AF4" s="39">
        <v>2040</v>
      </c>
      <c r="AG4" s="39">
        <v>2041</v>
      </c>
      <c r="AH4" s="39">
        <v>2042</v>
      </c>
      <c r="AI4" s="39">
        <v>2043</v>
      </c>
      <c r="AJ4" s="39">
        <v>2044</v>
      </c>
      <c r="AK4" s="39">
        <v>2045</v>
      </c>
      <c r="AL4" s="39">
        <v>2046</v>
      </c>
      <c r="AM4" s="39">
        <v>2047</v>
      </c>
      <c r="AN4" s="39">
        <v>2048</v>
      </c>
      <c r="AO4" s="39">
        <v>2049</v>
      </c>
      <c r="AP4" s="39">
        <v>2050</v>
      </c>
    </row>
    <row r="5" spans="1:42">
      <c r="M5" s="1" t="s">
        <v>163</v>
      </c>
      <c r="N5" s="27">
        <v>1.3463409699999997</v>
      </c>
      <c r="O5" s="27">
        <v>1.2887826255504073</v>
      </c>
      <c r="P5" s="27">
        <v>1.2722329964629311</v>
      </c>
      <c r="Q5" s="27">
        <v>1.2590950875071951</v>
      </c>
      <c r="R5" s="27">
        <v>1.2465853111814156</v>
      </c>
      <c r="S5" s="27">
        <v>1.2403937140114483</v>
      </c>
      <c r="T5" s="27">
        <v>1.2361420178705884</v>
      </c>
      <c r="U5" s="27">
        <v>1.2322489448732499</v>
      </c>
      <c r="V5" s="27">
        <v>1.2283728545470638</v>
      </c>
      <c r="W5" s="27">
        <v>1.2233894885937109</v>
      </c>
      <c r="X5" s="27">
        <v>1.2198826539023504</v>
      </c>
      <c r="Y5" s="27">
        <v>1.2162007568663931</v>
      </c>
      <c r="Z5" s="27">
        <v>1.2131836782320189</v>
      </c>
      <c r="AA5" s="27">
        <v>1.2111571595632873</v>
      </c>
      <c r="AB5" s="27">
        <v>1.1985207473048707</v>
      </c>
      <c r="AC5" s="27">
        <v>1.1860657367793555</v>
      </c>
      <c r="AD5" s="27">
        <v>1.1743782508338712</v>
      </c>
      <c r="AE5" s="27">
        <v>1.1623184749926083</v>
      </c>
      <c r="AF5" s="27">
        <v>1.1506016130195469</v>
      </c>
      <c r="AG5" s="27">
        <v>1.1387129313262381</v>
      </c>
      <c r="AH5" s="27">
        <v>1.1275068738827598</v>
      </c>
      <c r="AI5" s="27">
        <v>1.1159523182161424</v>
      </c>
      <c r="AJ5" s="27">
        <v>1.1047595448195495</v>
      </c>
      <c r="AK5" s="27">
        <v>1.0936438008067408</v>
      </c>
      <c r="AL5" s="27">
        <v>1.0827839166450073</v>
      </c>
      <c r="AM5" s="27">
        <v>1.0717353762715398</v>
      </c>
      <c r="AN5" s="27">
        <v>1.0607326245986737</v>
      </c>
      <c r="AO5" s="27">
        <v>1.0502215723241497</v>
      </c>
      <c r="AP5" s="27">
        <v>1.0394313141145972</v>
      </c>
    </row>
    <row r="6" spans="1:42">
      <c r="M6" s="1" t="s">
        <v>108</v>
      </c>
      <c r="N6" s="27">
        <v>1.3463409699999997</v>
      </c>
      <c r="O6" s="27">
        <v>1.2873623417337643</v>
      </c>
      <c r="P6" s="27">
        <v>1.2789955493865028</v>
      </c>
      <c r="Q6" s="27">
        <v>1.2643320528615047</v>
      </c>
      <c r="R6" s="27">
        <v>1.2519018364819525</v>
      </c>
      <c r="S6" s="27">
        <v>1.2399312017897499</v>
      </c>
      <c r="T6" s="27">
        <v>1.227112327885632</v>
      </c>
      <c r="U6" s="27">
        <v>1.214280997548862</v>
      </c>
      <c r="V6" s="27">
        <v>1.2012674006912774</v>
      </c>
      <c r="W6" s="27">
        <v>1.1818806136205746</v>
      </c>
      <c r="X6" s="27">
        <v>1.1628258659843786</v>
      </c>
      <c r="Y6" s="27">
        <v>1.1446733159265197</v>
      </c>
      <c r="Z6" s="27">
        <v>1.1259113436575332</v>
      </c>
      <c r="AA6" s="27">
        <v>1.1080596288053386</v>
      </c>
      <c r="AB6" s="27">
        <v>1.0863231478580466</v>
      </c>
      <c r="AC6" s="27">
        <v>1.0651510144069904</v>
      </c>
      <c r="AD6" s="27">
        <v>1.044593466617622</v>
      </c>
      <c r="AE6" s="27">
        <v>1.0246077934577047</v>
      </c>
      <c r="AF6" s="27">
        <v>1.0050244759213596</v>
      </c>
      <c r="AG6" s="27">
        <v>0.9871704233531976</v>
      </c>
      <c r="AH6" s="27">
        <v>0.96952193809428433</v>
      </c>
      <c r="AI6" s="27">
        <v>0.9524397726945083</v>
      </c>
      <c r="AJ6" s="27">
        <v>0.93555057621409043</v>
      </c>
      <c r="AK6" s="27">
        <v>0.91911474405422955</v>
      </c>
      <c r="AL6" s="27">
        <v>0.90351315890556805</v>
      </c>
      <c r="AM6" s="27">
        <v>0.8881561269674797</v>
      </c>
      <c r="AN6" s="27">
        <v>0.87305278930941799</v>
      </c>
      <c r="AO6" s="27">
        <v>0.85897278423038281</v>
      </c>
      <c r="AP6" s="27">
        <v>0.84411503104652552</v>
      </c>
    </row>
    <row r="7" spans="1:42">
      <c r="M7" s="1" t="s">
        <v>179</v>
      </c>
      <c r="N7" s="27">
        <v>1.3463409699999997</v>
      </c>
      <c r="O7" s="27">
        <v>1.2896386288651818</v>
      </c>
      <c r="P7" s="27">
        <v>1.285229804944797</v>
      </c>
      <c r="Q7" s="27">
        <v>1.2724218639183109</v>
      </c>
      <c r="R7" s="27">
        <v>1.2618806952207891</v>
      </c>
      <c r="S7" s="27">
        <v>1.251744086138461</v>
      </c>
      <c r="T7" s="27">
        <v>1.2411693963480315</v>
      </c>
      <c r="U7" s="27">
        <v>1.2306392962556381</v>
      </c>
      <c r="V7" s="27">
        <v>1.2199470904939294</v>
      </c>
      <c r="W7" s="27">
        <v>1.2027361305492199</v>
      </c>
      <c r="X7" s="27">
        <v>1.1860260559438269</v>
      </c>
      <c r="Y7" s="27">
        <v>1.1694358734726402</v>
      </c>
      <c r="Z7" s="27">
        <v>1.1527575064440527</v>
      </c>
      <c r="AA7" s="27">
        <v>1.13647249692936</v>
      </c>
      <c r="AB7" s="27">
        <v>1.1268846176406471</v>
      </c>
      <c r="AC7" s="27">
        <v>1.1179143371253111</v>
      </c>
      <c r="AD7" s="27">
        <v>1.1089558256574754</v>
      </c>
      <c r="AE7" s="27">
        <v>1.1003145624815507</v>
      </c>
      <c r="AF7" s="27">
        <v>1.0917824007929238</v>
      </c>
      <c r="AG7" s="27">
        <v>1.0856848177680611</v>
      </c>
      <c r="AH7" s="27">
        <v>1.0797283963240476</v>
      </c>
      <c r="AI7" s="27">
        <v>1.0739293073058518</v>
      </c>
      <c r="AJ7" s="27">
        <v>1.0681009092735219</v>
      </c>
      <c r="AK7" s="27">
        <v>1.0627115905205509</v>
      </c>
      <c r="AL7" s="27">
        <v>1.0573706157188467</v>
      </c>
      <c r="AM7" s="27">
        <v>1.0521183176092876</v>
      </c>
      <c r="AN7" s="27">
        <v>1.0469088387920429</v>
      </c>
      <c r="AO7" s="27">
        <v>1.0426768030132034</v>
      </c>
      <c r="AP7" s="27">
        <v>1.037293039816612</v>
      </c>
    </row>
    <row r="8" spans="1:42">
      <c r="M8" s="1" t="s">
        <v>177</v>
      </c>
      <c r="N8" s="27">
        <v>0</v>
      </c>
      <c r="O8" s="27">
        <v>-5.2300043599853296E-3</v>
      </c>
      <c r="P8" s="27">
        <v>-1.7356946406419826E-2</v>
      </c>
      <c r="Q8" s="27">
        <v>-2.9378715293744362E-2</v>
      </c>
      <c r="R8" s="27">
        <v>-4.1227362082904451E-2</v>
      </c>
      <c r="S8" s="27">
        <v>-5.0882832200793926E-2</v>
      </c>
      <c r="T8" s="27">
        <v>-5.9919972063898763E-2</v>
      </c>
      <c r="U8" s="27">
        <v>-6.8276796310591692E-2</v>
      </c>
      <c r="V8" s="27">
        <v>-7.641669842309784E-2</v>
      </c>
      <c r="W8" s="27">
        <v>-8.3356458984870985E-2</v>
      </c>
      <c r="X8" s="27">
        <v>-9.0355461846899132E-2</v>
      </c>
      <c r="Y8" s="27">
        <v>-9.7407216227963112E-2</v>
      </c>
      <c r="Z8" s="27">
        <v>-0.10445844581532526</v>
      </c>
      <c r="AA8" s="27">
        <v>-0.11144896469788379</v>
      </c>
      <c r="AB8" s="27">
        <v>-0.12620240463414034</v>
      </c>
      <c r="AC8" s="27">
        <v>-0.14067467429890512</v>
      </c>
      <c r="AD8" s="27">
        <v>-0.15476625190100546</v>
      </c>
      <c r="AE8" s="27">
        <v>-0.16853557493477489</v>
      </c>
      <c r="AF8" s="27">
        <v>-0.18194495186967874</v>
      </c>
      <c r="AG8" s="27">
        <v>-0.1968837066419058</v>
      </c>
      <c r="AH8" s="27">
        <v>-0.21137193062890003</v>
      </c>
      <c r="AI8" s="27">
        <v>-0.22554481535971616</v>
      </c>
      <c r="AJ8" s="27">
        <v>-0.2393353351045634</v>
      </c>
      <c r="AK8" s="27">
        <v>-0.25278293950741937</v>
      </c>
      <c r="AL8" s="27">
        <v>-0.26559087319686603</v>
      </c>
      <c r="AM8" s="27">
        <v>-0.2780871064946222</v>
      </c>
      <c r="AN8" s="27">
        <v>-0.29031769229419213</v>
      </c>
      <c r="AO8" s="27">
        <v>-0.30240654693883184</v>
      </c>
      <c r="AP8" s="27">
        <v>-0.3140611050894907</v>
      </c>
    </row>
    <row r="9" spans="1:42">
      <c r="M9" s="1" t="s">
        <v>162</v>
      </c>
      <c r="N9" s="27"/>
      <c r="O9" s="27"/>
      <c r="P9" s="27"/>
      <c r="Q9" s="27"/>
      <c r="R9" s="27"/>
      <c r="S9" s="27"/>
      <c r="T9" s="27"/>
      <c r="U9" s="27"/>
      <c r="V9" s="27"/>
      <c r="W9" s="27"/>
      <c r="X9" s="27"/>
      <c r="Y9" s="27"/>
      <c r="Z9" s="27"/>
      <c r="AA9" s="27"/>
      <c r="AB9" s="27">
        <v>1.4</v>
      </c>
      <c r="AC9" s="27">
        <v>1.4</v>
      </c>
      <c r="AD9" s="27">
        <v>1.4</v>
      </c>
      <c r="AE9" s="27">
        <v>1.4</v>
      </c>
      <c r="AF9" s="27">
        <v>1.4</v>
      </c>
      <c r="AG9" s="27"/>
      <c r="AH9" s="27"/>
      <c r="AI9" s="27"/>
      <c r="AJ9" s="27"/>
      <c r="AK9" s="27"/>
      <c r="AL9" s="27"/>
      <c r="AM9" s="27"/>
      <c r="AN9" s="27"/>
      <c r="AO9" s="27"/>
      <c r="AP9" s="27"/>
    </row>
    <row r="10" spans="1:42">
      <c r="M10" s="1" t="s">
        <v>169</v>
      </c>
      <c r="N10" s="27">
        <v>1.034121246</v>
      </c>
      <c r="O10" s="27">
        <v>1.034121246</v>
      </c>
      <c r="P10" s="27">
        <v>1.034121246</v>
      </c>
      <c r="Q10" s="27">
        <v>1.034121246</v>
      </c>
      <c r="R10" s="27">
        <v>1.034121246</v>
      </c>
      <c r="S10" s="27">
        <v>1.034121246</v>
      </c>
      <c r="T10" s="27">
        <v>1.034121246</v>
      </c>
      <c r="U10" s="27">
        <v>1.034121246</v>
      </c>
      <c r="V10" s="27">
        <v>1.034121246</v>
      </c>
      <c r="W10" s="27">
        <v>1.034121246</v>
      </c>
      <c r="X10" s="27">
        <v>1.034121246</v>
      </c>
      <c r="Y10" s="27">
        <v>1.034121246</v>
      </c>
      <c r="Z10" s="27">
        <v>1.034121246</v>
      </c>
      <c r="AA10" s="27">
        <v>1.034121246</v>
      </c>
      <c r="AB10" s="27">
        <v>1.034121246</v>
      </c>
      <c r="AC10" s="27">
        <v>1.034121246</v>
      </c>
      <c r="AD10" s="27">
        <v>1.034121246</v>
      </c>
      <c r="AE10" s="27">
        <v>1.034121246</v>
      </c>
      <c r="AF10" s="27">
        <v>1.034121246</v>
      </c>
      <c r="AG10" s="27">
        <v>1.034121246</v>
      </c>
      <c r="AH10" s="27">
        <v>1.034121246</v>
      </c>
      <c r="AI10" s="27">
        <v>1.034121246</v>
      </c>
      <c r="AJ10" s="27">
        <v>1.034121246</v>
      </c>
      <c r="AK10" s="27">
        <v>1.034121246</v>
      </c>
      <c r="AL10" s="27">
        <v>1.034121246</v>
      </c>
      <c r="AM10" s="27">
        <v>1.034121246</v>
      </c>
      <c r="AN10" s="27">
        <v>1.034121246</v>
      </c>
      <c r="AO10" s="27">
        <v>1.034121246</v>
      </c>
      <c r="AP10" s="27">
        <v>1.034121246</v>
      </c>
    </row>
    <row r="11" spans="1:42">
      <c r="M11" s="1" t="s">
        <v>169</v>
      </c>
      <c r="N11" s="27">
        <v>-0.3129577455</v>
      </c>
      <c r="O11" s="27">
        <v>-0.3129577455</v>
      </c>
      <c r="P11" s="27">
        <v>-0.3129577455</v>
      </c>
      <c r="Q11" s="27">
        <v>-0.3129577455</v>
      </c>
      <c r="R11" s="27">
        <v>-0.3129577455</v>
      </c>
      <c r="S11" s="27">
        <v>-0.3129577455</v>
      </c>
      <c r="T11" s="27">
        <v>-0.3129577455</v>
      </c>
      <c r="U11" s="27">
        <v>-0.3129577455</v>
      </c>
      <c r="V11" s="27">
        <v>-0.3129577455</v>
      </c>
      <c r="W11" s="27">
        <v>-0.3129577455</v>
      </c>
      <c r="X11" s="27">
        <v>-0.3129577455</v>
      </c>
      <c r="Y11" s="27">
        <v>-0.3129577455</v>
      </c>
      <c r="Z11" s="27">
        <v>-0.3129577455</v>
      </c>
      <c r="AA11" s="27">
        <v>-0.3129577455</v>
      </c>
      <c r="AB11" s="27">
        <v>-0.3129577455</v>
      </c>
      <c r="AC11" s="27">
        <v>-0.3129577455</v>
      </c>
      <c r="AD11" s="27">
        <v>-0.3129577455</v>
      </c>
      <c r="AE11" s="27">
        <v>-0.3129577455</v>
      </c>
      <c r="AF11" s="27">
        <v>-0.3129577455</v>
      </c>
      <c r="AG11" s="27">
        <v>-0.3129577455</v>
      </c>
      <c r="AH11" s="27">
        <v>-0.3129577455</v>
      </c>
      <c r="AI11" s="27">
        <v>-0.3129577455</v>
      </c>
      <c r="AJ11" s="27">
        <v>-0.3129577455</v>
      </c>
      <c r="AK11" s="27">
        <v>-0.3129577455</v>
      </c>
      <c r="AL11" s="27">
        <v>-0.3129577455</v>
      </c>
      <c r="AM11" s="27">
        <v>-0.3129577455</v>
      </c>
      <c r="AN11" s="27">
        <v>-0.3129577455</v>
      </c>
      <c r="AO11" s="27">
        <v>-0.3129577455</v>
      </c>
      <c r="AP11" s="27">
        <v>-0.3129577455</v>
      </c>
    </row>
    <row r="12" spans="1:42">
      <c r="M12" s="1" t="s">
        <v>170</v>
      </c>
      <c r="N12" s="27">
        <v>0.87764237324999994</v>
      </c>
      <c r="O12" s="27">
        <v>0.87764237324999994</v>
      </c>
      <c r="P12" s="27">
        <v>0.87764237324999994</v>
      </c>
      <c r="Q12" s="27">
        <v>0.87764237324999994</v>
      </c>
      <c r="R12" s="27">
        <v>0.87764237324999994</v>
      </c>
      <c r="S12" s="27">
        <v>0.87764237324999994</v>
      </c>
      <c r="T12" s="27">
        <v>0.87764237324999994</v>
      </c>
      <c r="U12" s="27">
        <v>0.87764237324999994</v>
      </c>
      <c r="V12" s="27">
        <v>0.87764237324999994</v>
      </c>
      <c r="W12" s="27">
        <v>0.87764237324999994</v>
      </c>
      <c r="X12" s="27">
        <v>0.87764237324999994</v>
      </c>
      <c r="Y12" s="27">
        <v>0.87764237324999994</v>
      </c>
      <c r="Z12" s="27">
        <v>0.87764237324999994</v>
      </c>
      <c r="AA12" s="27">
        <v>0.87764237324999994</v>
      </c>
      <c r="AB12" s="27">
        <v>0.87764237324999994</v>
      </c>
      <c r="AC12" s="27">
        <v>0.87764237324999994</v>
      </c>
      <c r="AD12" s="27">
        <v>0.87764237324999994</v>
      </c>
      <c r="AE12" s="27">
        <v>0.87764237324999994</v>
      </c>
      <c r="AF12" s="27">
        <v>0.87764237324999994</v>
      </c>
      <c r="AG12" s="27">
        <v>0.87764237324999994</v>
      </c>
      <c r="AH12" s="27">
        <v>0.87764237324999994</v>
      </c>
      <c r="AI12" s="27">
        <v>0.87764237324999994</v>
      </c>
      <c r="AJ12" s="27">
        <v>0.87764237324999994</v>
      </c>
      <c r="AK12" s="27">
        <v>0.87764237324999994</v>
      </c>
      <c r="AL12" s="27">
        <v>0.87764237324999994</v>
      </c>
      <c r="AM12" s="27">
        <v>0.87764237324999994</v>
      </c>
      <c r="AN12" s="27">
        <v>0.87764237324999994</v>
      </c>
      <c r="AO12" s="27">
        <v>0.87764237324999994</v>
      </c>
      <c r="AP12" s="27">
        <v>0.87764237324999994</v>
      </c>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F37A4-A290-40F9-A940-2F9718B010EB}">
  <sheetPr codeName="Sheet30"/>
  <dimension ref="A2:BU15"/>
  <sheetViews>
    <sheetView workbookViewId="0">
      <selection activeCell="Q23" sqref="Q23"/>
    </sheetView>
  </sheetViews>
  <sheetFormatPr defaultRowHeight="15"/>
  <sheetData>
    <row r="2" spans="1:73" s="17" customFormat="1">
      <c r="A2" s="51" t="s">
        <v>180</v>
      </c>
    </row>
    <row r="4" spans="1:73" ht="18">
      <c r="M4" s="23" t="s">
        <v>107</v>
      </c>
      <c r="N4" s="39">
        <v>2022</v>
      </c>
      <c r="O4" s="39">
        <v>2023</v>
      </c>
      <c r="P4" s="39">
        <v>2024</v>
      </c>
      <c r="Q4" s="39">
        <v>2025</v>
      </c>
      <c r="R4" s="39">
        <v>2026</v>
      </c>
      <c r="S4" s="39">
        <v>2027</v>
      </c>
      <c r="T4" s="39">
        <v>2028</v>
      </c>
      <c r="U4" s="39">
        <v>2029</v>
      </c>
      <c r="V4" s="39">
        <v>2030</v>
      </c>
      <c r="W4" s="39">
        <v>2031</v>
      </c>
      <c r="X4" s="39">
        <v>2032</v>
      </c>
      <c r="Y4" s="39">
        <v>2033</v>
      </c>
      <c r="Z4" s="39">
        <v>2034</v>
      </c>
      <c r="AA4" s="39">
        <v>2035</v>
      </c>
      <c r="AB4" s="39">
        <v>2036</v>
      </c>
      <c r="AC4" s="39">
        <v>2037</v>
      </c>
      <c r="AD4" s="39">
        <v>2038</v>
      </c>
      <c r="AE4" s="39">
        <v>2039</v>
      </c>
      <c r="AF4" s="39">
        <v>2040</v>
      </c>
      <c r="AG4" s="39">
        <v>2041</v>
      </c>
      <c r="AH4" s="39">
        <v>2042</v>
      </c>
      <c r="AI4" s="39">
        <v>2043</v>
      </c>
      <c r="AJ4" s="39">
        <v>2044</v>
      </c>
      <c r="AK4" s="39">
        <v>2045</v>
      </c>
      <c r="AL4" s="39">
        <v>2046</v>
      </c>
      <c r="AM4" s="39">
        <v>2047</v>
      </c>
      <c r="AN4" s="39">
        <v>2048</v>
      </c>
      <c r="AO4" s="39">
        <v>2049</v>
      </c>
      <c r="AP4" s="39">
        <v>2050</v>
      </c>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row>
    <row r="5" spans="1:73">
      <c r="M5" s="1" t="s">
        <v>132</v>
      </c>
      <c r="N5" s="21">
        <v>13.684428618948971</v>
      </c>
      <c r="O5" s="21">
        <v>14.31097567081113</v>
      </c>
      <c r="P5" s="21">
        <v>14.217965970957936</v>
      </c>
      <c r="Q5" s="21">
        <v>14.020306456946358</v>
      </c>
      <c r="R5" s="21">
        <v>13.794178708703281</v>
      </c>
      <c r="S5" s="21">
        <v>13.485428875579812</v>
      </c>
      <c r="T5" s="21">
        <v>13.077780408144585</v>
      </c>
      <c r="U5" s="21">
        <v>12.631212217228603</v>
      </c>
      <c r="V5" s="21">
        <v>12.134851144957208</v>
      </c>
      <c r="W5" s="21">
        <v>11.489949644575409</v>
      </c>
      <c r="X5" s="21">
        <v>10.86358298477457</v>
      </c>
      <c r="Y5" s="21">
        <v>10.185842186910801</v>
      </c>
      <c r="Z5" s="21">
        <v>9.4447653816769179</v>
      </c>
      <c r="AA5" s="21">
        <v>8.7064013601727623</v>
      </c>
      <c r="AB5" s="21">
        <v>7.9908899186622788</v>
      </c>
      <c r="AC5" s="21">
        <v>7.3213127383607377</v>
      </c>
      <c r="AD5" s="21">
        <v>6.6931792989168164</v>
      </c>
      <c r="AE5" s="21">
        <v>6.0339916073661906</v>
      </c>
      <c r="AF5" s="21">
        <v>5.4833067093555865</v>
      </c>
      <c r="AG5" s="21">
        <v>4.9999578954081878</v>
      </c>
      <c r="AH5" s="21">
        <v>4.5366570627997724</v>
      </c>
      <c r="AI5" s="21">
        <v>4.0613975649741603</v>
      </c>
      <c r="AJ5" s="21">
        <v>3.7235646109333147</v>
      </c>
      <c r="AK5" s="21">
        <v>3.3571008288671633</v>
      </c>
      <c r="AL5" s="21">
        <v>3.0418370919258111</v>
      </c>
      <c r="AM5" s="21">
        <v>2.8190897124681982</v>
      </c>
      <c r="AN5" s="21">
        <v>2.5635527800097524</v>
      </c>
      <c r="AO5" s="21">
        <v>2.3416445830742156</v>
      </c>
      <c r="AP5" s="21">
        <v>2.2055004803643796</v>
      </c>
    </row>
    <row r="6" spans="1:73">
      <c r="M6" s="1" t="s">
        <v>133</v>
      </c>
      <c r="N6" s="21">
        <v>15.031679670574336</v>
      </c>
      <c r="O6" s="21">
        <v>16.646734166924258</v>
      </c>
      <c r="P6" s="21">
        <v>16.125274541917655</v>
      </c>
      <c r="Q6" s="21">
        <v>15.434109498726277</v>
      </c>
      <c r="R6" s="21">
        <v>13.560688768117233</v>
      </c>
      <c r="S6" s="21">
        <v>12.144608559684348</v>
      </c>
      <c r="T6" s="21">
        <v>11.668936670685754</v>
      </c>
      <c r="U6" s="21">
        <v>11.352890445176158</v>
      </c>
      <c r="V6" s="21">
        <v>9.9364148663216589</v>
      </c>
      <c r="W6" s="21">
        <v>9.3824922070017784</v>
      </c>
      <c r="X6" s="21">
        <v>8.9239990965649412</v>
      </c>
      <c r="Y6" s="21">
        <v>8.5917437011222386</v>
      </c>
      <c r="Z6" s="21">
        <v>8.2396760956646364</v>
      </c>
      <c r="AA6" s="21">
        <v>7.8651863016407022</v>
      </c>
      <c r="AB6" s="21">
        <v>7.4930244074918075</v>
      </c>
      <c r="AC6" s="21">
        <v>7.1136582780639745</v>
      </c>
      <c r="AD6" s="21">
        <v>7.0212617983671812</v>
      </c>
      <c r="AE6" s="21">
        <v>6.6964003424586416</v>
      </c>
      <c r="AF6" s="21">
        <v>6.6118824541089394</v>
      </c>
      <c r="AG6" s="21">
        <v>6.4392218226959335</v>
      </c>
      <c r="AH6" s="21">
        <v>6.2264538684967032</v>
      </c>
      <c r="AI6" s="21">
        <v>5.9778618266106909</v>
      </c>
      <c r="AJ6" s="21">
        <v>5.704122083181141</v>
      </c>
      <c r="AK6" s="21">
        <v>5.417663661261229</v>
      </c>
      <c r="AL6" s="21">
        <v>5.1585224119475663</v>
      </c>
      <c r="AM6" s="21">
        <v>4.8742544225938964</v>
      </c>
      <c r="AN6" s="21">
        <v>4.5130042409947002</v>
      </c>
      <c r="AO6" s="21">
        <v>4.1808602989927</v>
      </c>
      <c r="AP6" s="21">
        <v>3.7994333221600041</v>
      </c>
    </row>
    <row r="7" spans="1:73">
      <c r="M7" s="1" t="s">
        <v>134</v>
      </c>
      <c r="N7" s="21">
        <v>4.4691560114591535</v>
      </c>
      <c r="O7" s="21">
        <v>4.312345496546607</v>
      </c>
      <c r="P7" s="21">
        <v>4.3253955272474522</v>
      </c>
      <c r="Q7" s="21">
        <v>4.2374813466335635</v>
      </c>
      <c r="R7" s="21">
        <v>4.1652533696475249</v>
      </c>
      <c r="S7" s="21">
        <v>3.329797025705123</v>
      </c>
      <c r="T7" s="21">
        <v>3.2970293382631528</v>
      </c>
      <c r="U7" s="21">
        <v>3.2795155602863737</v>
      </c>
      <c r="V7" s="21">
        <v>3.1748964919962193</v>
      </c>
      <c r="W7" s="21">
        <v>3.116661002752477</v>
      </c>
      <c r="X7" s="21">
        <v>3.0534681169005218</v>
      </c>
      <c r="Y7" s="21">
        <v>3.0474484942477731</v>
      </c>
      <c r="Z7" s="21">
        <v>3.0303566356939728</v>
      </c>
      <c r="AA7" s="21">
        <v>2.9941342632961163</v>
      </c>
      <c r="AB7" s="21">
        <v>2.9750080733190662</v>
      </c>
      <c r="AC7" s="21">
        <v>2.9544202791185641</v>
      </c>
      <c r="AD7" s="21">
        <v>2.919927526423876</v>
      </c>
      <c r="AE7" s="21">
        <v>2.8977590644232074</v>
      </c>
      <c r="AF7" s="21">
        <v>2.8631098126115053</v>
      </c>
      <c r="AG7" s="21">
        <v>2.8665796545172033</v>
      </c>
      <c r="AH7" s="21">
        <v>2.8367352780463584</v>
      </c>
      <c r="AI7" s="21">
        <v>2.8312274874872774</v>
      </c>
      <c r="AJ7" s="21">
        <v>2.8031868127659503</v>
      </c>
      <c r="AK7" s="21">
        <v>2.7753379418433255</v>
      </c>
      <c r="AL7" s="21">
        <v>2.7461891313048166</v>
      </c>
      <c r="AM7" s="21">
        <v>2.7205979248602654</v>
      </c>
      <c r="AN7" s="21">
        <v>2.6982893234111689</v>
      </c>
      <c r="AO7" s="21">
        <v>2.6791131117566018</v>
      </c>
      <c r="AP7" s="21">
        <v>2.6610556034393786</v>
      </c>
    </row>
    <row r="8" spans="1:73">
      <c r="M8" s="1" t="s">
        <v>135</v>
      </c>
      <c r="N8" s="21">
        <v>7.2738492600000031</v>
      </c>
      <c r="O8" s="21">
        <v>6.9961703369274471</v>
      </c>
      <c r="P8" s="21">
        <v>6.9700542434270032</v>
      </c>
      <c r="Q8" s="21">
        <v>6.9158561178772286</v>
      </c>
      <c r="R8" s="21">
        <v>6.8835305210336299</v>
      </c>
      <c r="S8" s="21">
        <v>6.8532914749958325</v>
      </c>
      <c r="T8" s="21">
        <v>6.8196000191409114</v>
      </c>
      <c r="U8" s="21">
        <v>6.7864638384968092</v>
      </c>
      <c r="V8" s="21">
        <v>6.7502201301688292</v>
      </c>
      <c r="W8" s="21">
        <v>6.7005853420212045</v>
      </c>
      <c r="X8" s="21">
        <v>6.653844454012666</v>
      </c>
      <c r="Y8" s="21">
        <v>6.6094340445838204</v>
      </c>
      <c r="Z8" s="21">
        <v>6.5616109292009064</v>
      </c>
      <c r="AA8" s="21">
        <v>6.5180425222745688</v>
      </c>
      <c r="AB8" s="21">
        <v>6.472221309701534</v>
      </c>
      <c r="AC8" s="21">
        <v>6.4208452452326963</v>
      </c>
      <c r="AD8" s="21">
        <v>6.3697705229374408</v>
      </c>
      <c r="AE8" s="21">
        <v>6.3202017704123064</v>
      </c>
      <c r="AF8" s="21">
        <v>6.2714628314063923</v>
      </c>
      <c r="AG8" s="21">
        <v>6.2199708708739383</v>
      </c>
      <c r="AH8" s="21">
        <v>6.1675028482584491</v>
      </c>
      <c r="AI8" s="21">
        <v>6.1181043861804572</v>
      </c>
      <c r="AJ8" s="21">
        <v>6.0688934527656313</v>
      </c>
      <c r="AK8" s="21">
        <v>6.0201147845841732</v>
      </c>
      <c r="AL8" s="21">
        <v>5.9754718537400073</v>
      </c>
      <c r="AM8" s="21">
        <v>5.9316987137289541</v>
      </c>
      <c r="AN8" s="21">
        <v>5.8884671629120344</v>
      </c>
      <c r="AO8" s="21">
        <v>5.8481012000998236</v>
      </c>
      <c r="AP8" s="21">
        <v>5.8044462617650243</v>
      </c>
    </row>
    <row r="9" spans="1:73">
      <c r="M9" s="1" t="s">
        <v>136</v>
      </c>
      <c r="N9" s="21">
        <v>0.23401648999999997</v>
      </c>
      <c r="O9" s="21">
        <v>0.23525121033292498</v>
      </c>
      <c r="P9" s="21">
        <v>0.23620391422058265</v>
      </c>
      <c r="Q9" s="21">
        <v>0.23670976292821025</v>
      </c>
      <c r="R9" s="21">
        <v>0.23707156554639414</v>
      </c>
      <c r="S9" s="21">
        <v>0.24002803985195215</v>
      </c>
      <c r="T9" s="21">
        <v>0.24028533592951545</v>
      </c>
      <c r="U9" s="21">
        <v>0.24044128745707893</v>
      </c>
      <c r="V9" s="21">
        <v>0.24324744836588205</v>
      </c>
      <c r="W9" s="21">
        <v>0.24257968772666436</v>
      </c>
      <c r="X9" s="21">
        <v>0.24199413521525048</v>
      </c>
      <c r="Y9" s="21">
        <v>0.24137853888937069</v>
      </c>
      <c r="Z9" s="21">
        <v>0.24331350322620574</v>
      </c>
      <c r="AA9" s="21">
        <v>0.24257894049437664</v>
      </c>
      <c r="AB9" s="21">
        <v>0.24183582125307249</v>
      </c>
      <c r="AC9" s="21">
        <v>0.2437428126722084</v>
      </c>
      <c r="AD9" s="21">
        <v>0.24298510784008476</v>
      </c>
      <c r="AE9" s="21">
        <v>0.24229959412423704</v>
      </c>
      <c r="AF9" s="21">
        <v>0.24167721474448034</v>
      </c>
      <c r="AG9" s="21">
        <v>0.24118934118188917</v>
      </c>
      <c r="AH9" s="21">
        <v>0.24332675719336111</v>
      </c>
      <c r="AI9" s="21">
        <v>0.24285542065869231</v>
      </c>
      <c r="AJ9" s="21">
        <v>0.24244280936949464</v>
      </c>
      <c r="AK9" s="21">
        <v>0.24200976369034832</v>
      </c>
      <c r="AL9" s="21">
        <v>0.24423471234598129</v>
      </c>
      <c r="AM9" s="21">
        <v>0.24382000820704003</v>
      </c>
      <c r="AN9" s="21">
        <v>0.24337929263903971</v>
      </c>
      <c r="AO9" s="21">
        <v>0.2429804026758777</v>
      </c>
      <c r="AP9" s="21">
        <v>0.24259123133949129</v>
      </c>
    </row>
    <row r="10" spans="1:73">
      <c r="M10" s="1" t="s">
        <v>137</v>
      </c>
      <c r="N10" s="21">
        <v>-5.3105613607465054</v>
      </c>
      <c r="O10" s="21">
        <v>-6.1987413100088657</v>
      </c>
      <c r="P10" s="21">
        <v>-6.5723101346288155</v>
      </c>
      <c r="Q10" s="21">
        <v>-7.5729066191691592</v>
      </c>
      <c r="R10" s="21">
        <v>-9.7624116722292129</v>
      </c>
      <c r="S10" s="21">
        <v>-11.406711605583123</v>
      </c>
      <c r="T10" s="21">
        <v>-13.232178165393687</v>
      </c>
      <c r="U10" s="21">
        <v>-14.616384336322339</v>
      </c>
      <c r="V10" s="21">
        <v>-15.29141160544477</v>
      </c>
      <c r="W10" s="21">
        <v>-15.549698427964023</v>
      </c>
      <c r="X10" s="21">
        <v>-15.82472707701311</v>
      </c>
      <c r="Y10" s="21">
        <v>-16.25174144846947</v>
      </c>
      <c r="Z10" s="21">
        <v>-16.92994991358373</v>
      </c>
      <c r="AA10" s="21">
        <v>-17.578764772957797</v>
      </c>
      <c r="AB10" s="21">
        <v>-18.308382774517302</v>
      </c>
      <c r="AC10" s="21">
        <v>-19.770919924634409</v>
      </c>
      <c r="AD10" s="21">
        <v>-20.655306699407223</v>
      </c>
      <c r="AE10" s="21">
        <v>-21.479549980125462</v>
      </c>
      <c r="AF10" s="21">
        <v>-22.35778876936072</v>
      </c>
      <c r="AG10" s="21">
        <v>-23.125584840038588</v>
      </c>
      <c r="AH10" s="21">
        <v>-23.883213346307791</v>
      </c>
      <c r="AI10" s="21">
        <v>-24.224281845217117</v>
      </c>
      <c r="AJ10" s="21">
        <v>-23.996695498703176</v>
      </c>
      <c r="AK10" s="21">
        <v>-23.36743289037598</v>
      </c>
      <c r="AL10" s="21">
        <v>-21.933314996446079</v>
      </c>
      <c r="AM10" s="21">
        <v>-20.420017684398012</v>
      </c>
      <c r="AN10" s="21">
        <v>-19.63862531227911</v>
      </c>
      <c r="AO10" s="21">
        <v>-19.769745888190812</v>
      </c>
      <c r="AP10" s="21">
        <v>-19.926132056724175</v>
      </c>
    </row>
    <row r="11" spans="1:73">
      <c r="M11" s="1" t="s">
        <v>181</v>
      </c>
      <c r="N11" s="21">
        <v>35.382568690235956</v>
      </c>
      <c r="O11" s="21">
        <v>36.30273557153351</v>
      </c>
      <c r="P11" s="21">
        <v>35.302584063141808</v>
      </c>
      <c r="Q11" s="21">
        <v>33.271556563942475</v>
      </c>
      <c r="R11" s="21">
        <v>28.878311260818851</v>
      </c>
      <c r="S11" s="21">
        <v>24.646442370233949</v>
      </c>
      <c r="T11" s="21">
        <v>21.871453606770242</v>
      </c>
      <c r="U11" s="21">
        <v>19.674139012322684</v>
      </c>
      <c r="V11" s="21">
        <v>16.948218476365025</v>
      </c>
      <c r="W11" s="21">
        <v>15.382569456113512</v>
      </c>
      <c r="X11" s="21">
        <v>13.912161710454837</v>
      </c>
      <c r="Y11" s="21">
        <v>12.424105517284534</v>
      </c>
      <c r="Z11" s="21">
        <v>10.589772631878914</v>
      </c>
      <c r="AA11" s="21">
        <v>8.7475786149207266</v>
      </c>
      <c r="AB11" s="21">
        <v>6.8645967559104575</v>
      </c>
      <c r="AC11" s="21">
        <v>4.2830594288137691</v>
      </c>
      <c r="AD11" s="21">
        <v>2.5918175550781779</v>
      </c>
      <c r="AE11" s="21">
        <v>0.71110239865912084</v>
      </c>
      <c r="AF11" s="21">
        <v>-0.88634974713381964</v>
      </c>
      <c r="AG11" s="21">
        <v>-2.3586652553614331</v>
      </c>
      <c r="AH11" s="21">
        <v>-3.8725375315131458</v>
      </c>
      <c r="AI11" s="21">
        <v>-4.99283515930584</v>
      </c>
      <c r="AJ11" s="21">
        <v>-5.4544857296876437</v>
      </c>
      <c r="AK11" s="21">
        <v>-5.5552059101297422</v>
      </c>
      <c r="AL11" s="21">
        <v>-4.7670597951818996</v>
      </c>
      <c r="AM11" s="21">
        <v>-3.8305569025396582</v>
      </c>
      <c r="AN11" s="21">
        <v>-3.7319325123124125</v>
      </c>
      <c r="AO11" s="21">
        <v>-4.4770462915915941</v>
      </c>
      <c r="AP11" s="21">
        <v>-5.2131051576558969</v>
      </c>
    </row>
    <row r="12" spans="1:73">
      <c r="M12" s="1" t="s">
        <v>175</v>
      </c>
      <c r="N12" s="21">
        <v>0</v>
      </c>
      <c r="O12" s="21">
        <v>0</v>
      </c>
      <c r="P12" s="21">
        <v>0</v>
      </c>
      <c r="Q12" s="21">
        <v>0</v>
      </c>
      <c r="R12" s="21">
        <v>0</v>
      </c>
      <c r="S12" s="21">
        <v>0</v>
      </c>
      <c r="T12" s="21">
        <v>0</v>
      </c>
      <c r="U12" s="21">
        <v>0</v>
      </c>
      <c r="V12" s="21">
        <v>0</v>
      </c>
      <c r="W12" s="21">
        <v>0</v>
      </c>
      <c r="X12" s="21">
        <v>0</v>
      </c>
      <c r="Y12" s="21">
        <v>0</v>
      </c>
      <c r="Z12" s="21">
        <v>0</v>
      </c>
      <c r="AA12" s="21">
        <v>0</v>
      </c>
      <c r="AB12" s="21">
        <v>50</v>
      </c>
      <c r="AC12" s="21">
        <v>50</v>
      </c>
      <c r="AD12" s="21">
        <v>50</v>
      </c>
      <c r="AE12" s="21">
        <v>50</v>
      </c>
      <c r="AF12" s="21">
        <v>50</v>
      </c>
      <c r="AG12" s="21">
        <v>0</v>
      </c>
      <c r="AH12" s="21">
        <v>0</v>
      </c>
      <c r="AI12" s="21">
        <v>0</v>
      </c>
      <c r="AJ12" s="21">
        <v>0</v>
      </c>
      <c r="AK12" s="21">
        <v>0</v>
      </c>
      <c r="AL12" s="21">
        <v>0</v>
      </c>
      <c r="AM12" s="21">
        <v>0</v>
      </c>
      <c r="AN12" s="21">
        <v>0</v>
      </c>
      <c r="AO12" s="21">
        <v>0</v>
      </c>
      <c r="AP12" s="21">
        <v>0</v>
      </c>
    </row>
    <row r="13" spans="1:73">
      <c r="M13" s="1" t="s">
        <v>162</v>
      </c>
      <c r="N13" s="21">
        <v>0</v>
      </c>
      <c r="O13" s="21">
        <v>0</v>
      </c>
      <c r="P13" s="21">
        <v>0</v>
      </c>
      <c r="Q13" s="21">
        <v>0</v>
      </c>
      <c r="R13" s="21">
        <v>0</v>
      </c>
      <c r="S13" s="21">
        <v>0</v>
      </c>
      <c r="T13" s="21">
        <v>0</v>
      </c>
      <c r="U13" s="21">
        <v>0</v>
      </c>
      <c r="V13" s="21">
        <v>0</v>
      </c>
      <c r="W13" s="21">
        <v>0</v>
      </c>
      <c r="X13" s="21">
        <v>0</v>
      </c>
      <c r="Y13" s="21">
        <v>0</v>
      </c>
      <c r="Z13" s="21">
        <v>0</v>
      </c>
      <c r="AA13" s="21">
        <v>0</v>
      </c>
      <c r="AB13" s="21">
        <v>-30</v>
      </c>
      <c r="AC13" s="21">
        <v>-30</v>
      </c>
      <c r="AD13" s="21">
        <v>-30</v>
      </c>
      <c r="AE13" s="21">
        <v>-30</v>
      </c>
      <c r="AF13" s="21">
        <v>-30</v>
      </c>
      <c r="AG13" s="21">
        <v>0</v>
      </c>
      <c r="AH13" s="21">
        <v>0</v>
      </c>
      <c r="AI13" s="21">
        <v>0</v>
      </c>
      <c r="AJ13" s="21">
        <v>0</v>
      </c>
      <c r="AK13" s="21">
        <v>0</v>
      </c>
      <c r="AL13" s="21">
        <v>0</v>
      </c>
      <c r="AM13" s="21">
        <v>0</v>
      </c>
      <c r="AN13" s="21">
        <v>0</v>
      </c>
      <c r="AO13" s="21">
        <v>0</v>
      </c>
      <c r="AP13" s="21">
        <v>0</v>
      </c>
    </row>
    <row r="14" spans="1:73">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row>
    <row r="15" spans="1:73">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f>AP10-N10</f>
        <v>-14.61557069597767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872D9-E145-44CE-B9FD-9E8856DCD08D}">
  <sheetPr codeName="Sheet2"/>
  <dimension ref="A1:C2"/>
  <sheetViews>
    <sheetView tabSelected="1" workbookViewId="0">
      <selection activeCell="D4" sqref="D4"/>
    </sheetView>
  </sheetViews>
  <sheetFormatPr defaultColWidth="9.140625" defaultRowHeight="15"/>
  <cols>
    <col min="1" max="1" width="10.42578125" style="12" bestFit="1" customWidth="1"/>
    <col min="2" max="2" width="11.42578125" style="12" bestFit="1" customWidth="1"/>
    <col min="3" max="3" width="27.42578125" style="12" customWidth="1"/>
    <col min="4" max="16384" width="9.140625" style="12"/>
  </cols>
  <sheetData>
    <row r="1" spans="1:3">
      <c r="A1" s="11" t="s">
        <v>101</v>
      </c>
      <c r="B1" s="11" t="s">
        <v>102</v>
      </c>
      <c r="C1" s="11" t="s">
        <v>103</v>
      </c>
    </row>
    <row r="2" spans="1:3">
      <c r="A2" s="13">
        <v>1</v>
      </c>
      <c r="B2" s="14" t="s">
        <v>104</v>
      </c>
      <c r="C2" s="15" t="s">
        <v>105</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47FB-F514-4EE5-B212-A237D5743666}">
  <sheetPr codeName="Sheet31"/>
  <dimension ref="A2:N12"/>
  <sheetViews>
    <sheetView workbookViewId="0">
      <selection activeCell="U17" sqref="U17"/>
    </sheetView>
  </sheetViews>
  <sheetFormatPr defaultRowHeight="15"/>
  <sheetData>
    <row r="2" spans="1:14" s="17" customFormat="1">
      <c r="A2" s="51" t="s">
        <v>182</v>
      </c>
    </row>
    <row r="4" spans="1:14" ht="18">
      <c r="N4" s="23" t="s">
        <v>107</v>
      </c>
    </row>
    <row r="5" spans="1:14">
      <c r="M5" s="1" t="s">
        <v>183</v>
      </c>
      <c r="N5" s="66">
        <v>40.693130050982468</v>
      </c>
    </row>
    <row r="6" spans="1:14">
      <c r="M6" s="1" t="s">
        <v>132</v>
      </c>
      <c r="N6" s="66">
        <v>-11.478928138584591</v>
      </c>
    </row>
    <row r="7" spans="1:14">
      <c r="M7" s="1" t="s">
        <v>133</v>
      </c>
      <c r="N7" s="66">
        <v>-11.232246348414332</v>
      </c>
    </row>
    <row r="8" spans="1:14">
      <c r="M8" s="1" t="s">
        <v>134</v>
      </c>
      <c r="N8" s="66">
        <v>-1.8081004080197749</v>
      </c>
    </row>
    <row r="9" spans="1:14">
      <c r="M9" s="1" t="s">
        <v>135</v>
      </c>
      <c r="N9" s="66">
        <v>-1.4694029982349788</v>
      </c>
    </row>
    <row r="10" spans="1:14">
      <c r="M10" s="1" t="s">
        <v>136</v>
      </c>
      <c r="N10" s="66">
        <v>8.5747413394913208E-3</v>
      </c>
    </row>
    <row r="11" spans="1:14">
      <c r="M11" s="1" t="s">
        <v>184</v>
      </c>
      <c r="N11" s="66">
        <v>14.713026899068279</v>
      </c>
    </row>
    <row r="12" spans="1:14">
      <c r="N12" s="61"/>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B58D-264C-4389-BB30-01658D439625}">
  <sheetPr codeName="Sheet32"/>
  <dimension ref="A2:AR10"/>
  <sheetViews>
    <sheetView workbookViewId="0">
      <selection activeCell="M4" sqref="M4"/>
    </sheetView>
  </sheetViews>
  <sheetFormatPr defaultRowHeight="15"/>
  <sheetData>
    <row r="2" spans="1:44" s="17" customFormat="1">
      <c r="A2" s="51" t="s">
        <v>185</v>
      </c>
    </row>
    <row r="4" spans="1:44" ht="18">
      <c r="M4" s="2" t="s">
        <v>148</v>
      </c>
      <c r="N4" s="39">
        <v>2022</v>
      </c>
      <c r="O4" s="39">
        <v>2023</v>
      </c>
      <c r="P4" s="39">
        <v>2024</v>
      </c>
      <c r="Q4" s="39">
        <v>2025</v>
      </c>
      <c r="R4" s="39">
        <v>2026</v>
      </c>
      <c r="S4" s="39">
        <v>2027</v>
      </c>
      <c r="T4" s="39">
        <v>2028</v>
      </c>
      <c r="U4" s="39">
        <v>2029</v>
      </c>
      <c r="V4" s="39">
        <v>2030</v>
      </c>
      <c r="W4" s="39">
        <v>2031</v>
      </c>
      <c r="X4" s="39">
        <v>2032</v>
      </c>
      <c r="Y4" s="39">
        <v>2033</v>
      </c>
      <c r="Z4" s="39">
        <v>2034</v>
      </c>
      <c r="AA4" s="39">
        <v>2035</v>
      </c>
      <c r="AB4" s="39">
        <v>2036</v>
      </c>
      <c r="AC4" s="39">
        <v>2037</v>
      </c>
      <c r="AD4" s="39">
        <v>2038</v>
      </c>
      <c r="AE4" s="39">
        <v>2039</v>
      </c>
      <c r="AF4" s="39">
        <v>2040</v>
      </c>
      <c r="AG4" s="39">
        <v>2041</v>
      </c>
      <c r="AH4" s="39">
        <v>2042</v>
      </c>
      <c r="AI4" s="39">
        <v>2043</v>
      </c>
      <c r="AJ4" s="39">
        <v>2044</v>
      </c>
      <c r="AK4" s="39">
        <v>2045</v>
      </c>
      <c r="AL4" s="39">
        <v>2046</v>
      </c>
      <c r="AM4" s="39">
        <v>2047</v>
      </c>
      <c r="AN4" s="39">
        <v>2048</v>
      </c>
      <c r="AO4" s="39">
        <v>2049</v>
      </c>
      <c r="AP4" s="39">
        <v>2050</v>
      </c>
      <c r="AQ4" s="21"/>
      <c r="AR4" s="21"/>
    </row>
    <row r="5" spans="1:44">
      <c r="M5" s="1" t="s">
        <v>135</v>
      </c>
      <c r="N5" s="27">
        <v>1.2299586999999996</v>
      </c>
      <c r="O5" s="27">
        <v>1.1725945619399971</v>
      </c>
      <c r="P5" s="27">
        <v>1.1664390355080665</v>
      </c>
      <c r="Q5" s="27">
        <v>1.1542623190750512</v>
      </c>
      <c r="R5" s="27">
        <v>1.1443924017803273</v>
      </c>
      <c r="S5" s="27">
        <v>1.1346372407622245</v>
      </c>
      <c r="T5" s="27">
        <v>1.1239968525689923</v>
      </c>
      <c r="U5" s="27">
        <v>1.1133514992665541</v>
      </c>
      <c r="V5" s="27">
        <v>1.1025292365956532</v>
      </c>
      <c r="W5" s="27">
        <v>1.08504794875449</v>
      </c>
      <c r="X5" s="27">
        <v>1.0678146380016951</v>
      </c>
      <c r="Y5" s="27">
        <v>1.0514230569139902</v>
      </c>
      <c r="Z5" s="27">
        <v>1.0343720529654874</v>
      </c>
      <c r="AA5" s="27">
        <v>1.0182109656848859</v>
      </c>
      <c r="AB5" s="27">
        <v>0.9981395538979051</v>
      </c>
      <c r="AC5" s="27">
        <v>0.97862105334506932</v>
      </c>
      <c r="AD5" s="27">
        <v>0.95970167847681298</v>
      </c>
      <c r="AE5" s="27">
        <v>0.94132313779907772</v>
      </c>
      <c r="AF5" s="27">
        <v>0.92333335382974524</v>
      </c>
      <c r="AG5" s="27">
        <v>0.90721670733504212</v>
      </c>
      <c r="AH5" s="27">
        <v>0.89129194707881199</v>
      </c>
      <c r="AI5" s="27">
        <v>0.87592907517710206</v>
      </c>
      <c r="AJ5" s="27">
        <v>0.86073625762824613</v>
      </c>
      <c r="AK5" s="27">
        <v>0.84598587325337316</v>
      </c>
      <c r="AL5" s="27">
        <v>0.83206684656048513</v>
      </c>
      <c r="AM5" s="27">
        <v>0.81836972688460474</v>
      </c>
      <c r="AN5" s="27">
        <v>0.80492514381035452</v>
      </c>
      <c r="AO5" s="27">
        <v>0.79247649733171788</v>
      </c>
      <c r="AP5" s="27">
        <v>0.77924441770423125</v>
      </c>
      <c r="AQ5" s="27"/>
      <c r="AR5" s="27"/>
    </row>
    <row r="6" spans="1:44">
      <c r="M6" s="1" t="s">
        <v>136</v>
      </c>
      <c r="N6" s="27">
        <v>0.11638227</v>
      </c>
      <c r="O6" s="27">
        <v>0.11476777979376715</v>
      </c>
      <c r="P6" s="27">
        <v>0.11255651387843635</v>
      </c>
      <c r="Q6" s="27">
        <v>0.11006973378645372</v>
      </c>
      <c r="R6" s="27">
        <v>0.10750943470162533</v>
      </c>
      <c r="S6" s="27">
        <v>0.10529396102752563</v>
      </c>
      <c r="T6" s="27">
        <v>0.1031154753166397</v>
      </c>
      <c r="U6" s="27">
        <v>0.10092949828230792</v>
      </c>
      <c r="V6" s="27">
        <v>9.8738164095624095E-2</v>
      </c>
      <c r="W6" s="27">
        <v>9.6832664866084855E-2</v>
      </c>
      <c r="X6" s="27">
        <v>9.5011227982683341E-2</v>
      </c>
      <c r="Y6" s="27">
        <v>9.3250259012529479E-2</v>
      </c>
      <c r="Z6" s="27">
        <v>9.1539290692045833E-2</v>
      </c>
      <c r="AA6" s="27">
        <v>8.9848663120452574E-2</v>
      </c>
      <c r="AB6" s="27">
        <v>8.8183593960141596E-2</v>
      </c>
      <c r="AC6" s="27">
        <v>8.6529961061921248E-2</v>
      </c>
      <c r="AD6" s="27">
        <v>8.4891788140809069E-2</v>
      </c>
      <c r="AE6" s="27">
        <v>8.3284655658626985E-2</v>
      </c>
      <c r="AF6" s="27">
        <v>8.1691122091614221E-2</v>
      </c>
      <c r="AG6" s="27">
        <v>7.9953716018155402E-2</v>
      </c>
      <c r="AH6" s="27">
        <v>7.822999101547233E-2</v>
      </c>
      <c r="AI6" s="27">
        <v>7.6510697517406329E-2</v>
      </c>
      <c r="AJ6" s="27">
        <v>7.4814318585844294E-2</v>
      </c>
      <c r="AK6" s="27">
        <v>7.312887080085638E-2</v>
      </c>
      <c r="AL6" s="27">
        <v>7.1446312345082794E-2</v>
      </c>
      <c r="AM6" s="27">
        <v>6.9786400082874969E-2</v>
      </c>
      <c r="AN6" s="27">
        <v>6.8127645499063541E-2</v>
      </c>
      <c r="AO6" s="27">
        <v>6.6496286898665116E-2</v>
      </c>
      <c r="AP6" s="27">
        <v>6.4870613342294242E-2</v>
      </c>
      <c r="AQ6" s="27"/>
      <c r="AR6" s="27"/>
    </row>
    <row r="7" spans="1:44">
      <c r="M7" s="1" t="s">
        <v>162</v>
      </c>
      <c r="N7" s="27">
        <v>0</v>
      </c>
      <c r="O7" s="27">
        <v>0</v>
      </c>
      <c r="P7" s="27">
        <v>0</v>
      </c>
      <c r="Q7" s="27">
        <v>0</v>
      </c>
      <c r="R7" s="27">
        <v>0</v>
      </c>
      <c r="S7" s="27">
        <v>0</v>
      </c>
      <c r="T7" s="27">
        <v>0</v>
      </c>
      <c r="U7" s="27">
        <v>0</v>
      </c>
      <c r="V7" s="27">
        <v>0</v>
      </c>
      <c r="W7" s="27">
        <v>0</v>
      </c>
      <c r="X7" s="27">
        <v>0</v>
      </c>
      <c r="Y7" s="27">
        <v>0</v>
      </c>
      <c r="Z7" s="27">
        <v>0</v>
      </c>
      <c r="AA7" s="27">
        <v>0</v>
      </c>
      <c r="AB7" s="27">
        <v>1.4</v>
      </c>
      <c r="AC7" s="27">
        <v>1.4</v>
      </c>
      <c r="AD7" s="27">
        <v>1.4</v>
      </c>
      <c r="AE7" s="27">
        <v>1.4</v>
      </c>
      <c r="AF7" s="27">
        <v>1.4</v>
      </c>
      <c r="AG7" s="27">
        <v>0</v>
      </c>
      <c r="AH7" s="27">
        <v>0</v>
      </c>
      <c r="AI7" s="27">
        <v>0</v>
      </c>
      <c r="AJ7" s="27">
        <v>0</v>
      </c>
      <c r="AK7" s="27">
        <v>0</v>
      </c>
      <c r="AL7" s="27">
        <v>0</v>
      </c>
      <c r="AM7" s="27">
        <v>0</v>
      </c>
      <c r="AN7" s="27">
        <v>0</v>
      </c>
      <c r="AO7" s="27">
        <v>0</v>
      </c>
      <c r="AP7" s="27">
        <v>0</v>
      </c>
      <c r="AQ7" s="27"/>
      <c r="AR7" s="27"/>
    </row>
    <row r="8" spans="1:44">
      <c r="M8" s="1" t="s">
        <v>169</v>
      </c>
      <c r="N8" s="27">
        <v>1.034121246</v>
      </c>
      <c r="O8" s="27">
        <v>1.034121246</v>
      </c>
      <c r="P8" s="27">
        <v>1.034121246</v>
      </c>
      <c r="Q8" s="27">
        <v>1.034121246</v>
      </c>
      <c r="R8" s="27">
        <v>1.034121246</v>
      </c>
      <c r="S8" s="27">
        <v>1.034121246</v>
      </c>
      <c r="T8" s="27">
        <v>1.034121246</v>
      </c>
      <c r="U8" s="27">
        <v>1.034121246</v>
      </c>
      <c r="V8" s="27">
        <v>1.034121246</v>
      </c>
      <c r="W8" s="27">
        <v>1.034121246</v>
      </c>
      <c r="X8" s="27">
        <v>1.034121246</v>
      </c>
      <c r="Y8" s="27">
        <v>1.034121246</v>
      </c>
      <c r="Z8" s="27">
        <v>1.034121246</v>
      </c>
      <c r="AA8" s="27">
        <v>1.034121246</v>
      </c>
      <c r="AB8" s="27">
        <v>1.034121246</v>
      </c>
      <c r="AC8" s="27">
        <v>1.034121246</v>
      </c>
      <c r="AD8" s="27">
        <v>1.034121246</v>
      </c>
      <c r="AE8" s="27">
        <v>1.034121246</v>
      </c>
      <c r="AF8" s="27">
        <v>1.034121246</v>
      </c>
      <c r="AG8" s="27">
        <v>1.034121246</v>
      </c>
      <c r="AH8" s="27">
        <v>1.034121246</v>
      </c>
      <c r="AI8" s="27">
        <v>1.034121246</v>
      </c>
      <c r="AJ8" s="27">
        <v>1.034121246</v>
      </c>
      <c r="AK8" s="27">
        <v>1.034121246</v>
      </c>
      <c r="AL8" s="27">
        <v>1.034121246</v>
      </c>
      <c r="AM8" s="27">
        <v>1.034121246</v>
      </c>
      <c r="AN8" s="27">
        <v>1.034121246</v>
      </c>
      <c r="AO8" s="27">
        <v>1.034121246</v>
      </c>
      <c r="AP8" s="27">
        <v>1.034121246</v>
      </c>
      <c r="AQ8" s="27"/>
      <c r="AR8" s="27"/>
    </row>
    <row r="9" spans="1:44">
      <c r="M9" s="1" t="s">
        <v>169</v>
      </c>
      <c r="N9" s="27">
        <v>-0.3129577455</v>
      </c>
      <c r="O9" s="27">
        <v>-0.3129577455</v>
      </c>
      <c r="P9" s="27">
        <v>-0.3129577455</v>
      </c>
      <c r="Q9" s="27">
        <v>-0.3129577455</v>
      </c>
      <c r="R9" s="27">
        <v>-0.3129577455</v>
      </c>
      <c r="S9" s="27">
        <v>-0.3129577455</v>
      </c>
      <c r="T9" s="27">
        <v>-0.3129577455</v>
      </c>
      <c r="U9" s="27">
        <v>-0.3129577455</v>
      </c>
      <c r="V9" s="27">
        <v>-0.3129577455</v>
      </c>
      <c r="W9" s="27">
        <v>-0.3129577455</v>
      </c>
      <c r="X9" s="27">
        <v>-0.3129577455</v>
      </c>
      <c r="Y9" s="27">
        <v>-0.3129577455</v>
      </c>
      <c r="Z9" s="27">
        <v>-0.3129577455</v>
      </c>
      <c r="AA9" s="27">
        <v>-0.3129577455</v>
      </c>
      <c r="AB9" s="27">
        <v>-0.3129577455</v>
      </c>
      <c r="AC9" s="27">
        <v>-0.3129577455</v>
      </c>
      <c r="AD9" s="27">
        <v>-0.3129577455</v>
      </c>
      <c r="AE9" s="27">
        <v>-0.3129577455</v>
      </c>
      <c r="AF9" s="27">
        <v>-0.3129577455</v>
      </c>
      <c r="AG9" s="27">
        <v>-0.3129577455</v>
      </c>
      <c r="AH9" s="27">
        <v>-0.3129577455</v>
      </c>
      <c r="AI9" s="27">
        <v>-0.3129577455</v>
      </c>
      <c r="AJ9" s="27">
        <v>-0.3129577455</v>
      </c>
      <c r="AK9" s="27">
        <v>-0.3129577455</v>
      </c>
      <c r="AL9" s="27">
        <v>-0.3129577455</v>
      </c>
      <c r="AM9" s="27">
        <v>-0.3129577455</v>
      </c>
      <c r="AN9" s="27">
        <v>-0.3129577455</v>
      </c>
      <c r="AO9" s="27">
        <v>-0.3129577455</v>
      </c>
      <c r="AP9" s="27">
        <v>-0.3129577455</v>
      </c>
      <c r="AQ9" s="27"/>
      <c r="AR9" s="27"/>
    </row>
    <row r="10" spans="1:44">
      <c r="M10" s="1" t="s">
        <v>170</v>
      </c>
      <c r="N10" s="27">
        <v>0.87764237324999994</v>
      </c>
      <c r="O10" s="27">
        <v>0.87764237324999994</v>
      </c>
      <c r="P10" s="27">
        <v>0.87764237324999994</v>
      </c>
      <c r="Q10" s="27">
        <v>0.87764237324999994</v>
      </c>
      <c r="R10" s="27">
        <v>0.87764237324999994</v>
      </c>
      <c r="S10" s="27">
        <v>0.87764237324999994</v>
      </c>
      <c r="T10" s="27">
        <v>0.87764237324999994</v>
      </c>
      <c r="U10" s="27">
        <v>0.87764237324999994</v>
      </c>
      <c r="V10" s="27">
        <v>0.87764237324999994</v>
      </c>
      <c r="W10" s="27">
        <v>0.87764237324999994</v>
      </c>
      <c r="X10" s="27">
        <v>0.87764237324999994</v>
      </c>
      <c r="Y10" s="27">
        <v>0.87764237324999994</v>
      </c>
      <c r="Z10" s="27">
        <v>0.87764237324999994</v>
      </c>
      <c r="AA10" s="27">
        <v>0.87764237324999994</v>
      </c>
      <c r="AB10" s="27">
        <v>0.87764237324999994</v>
      </c>
      <c r="AC10" s="27">
        <v>0.87764237324999994</v>
      </c>
      <c r="AD10" s="27">
        <v>0.87764237324999994</v>
      </c>
      <c r="AE10" s="27">
        <v>0.87764237324999994</v>
      </c>
      <c r="AF10" s="27">
        <v>0.87764237324999994</v>
      </c>
      <c r="AG10" s="27">
        <v>0.87764237324999994</v>
      </c>
      <c r="AH10" s="27">
        <v>0.87764237324999994</v>
      </c>
      <c r="AI10" s="27">
        <v>0.87764237324999994</v>
      </c>
      <c r="AJ10" s="27">
        <v>0.87764237324999994</v>
      </c>
      <c r="AK10" s="27">
        <v>0.87764237324999994</v>
      </c>
      <c r="AL10" s="27">
        <v>0.87764237324999994</v>
      </c>
      <c r="AM10" s="27">
        <v>0.87764237324999994</v>
      </c>
      <c r="AN10" s="27">
        <v>0.87764237324999994</v>
      </c>
      <c r="AO10" s="27">
        <v>0.87764237324999994</v>
      </c>
      <c r="AP10" s="27">
        <v>0.87764237324999994</v>
      </c>
      <c r="AQ10" s="27"/>
      <c r="AR10" s="27"/>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D252C-77A4-4BB3-983C-26833489209B}">
  <sheetPr codeName="Sheet33"/>
  <dimension ref="A2:N10"/>
  <sheetViews>
    <sheetView workbookViewId="0">
      <selection activeCell="O20" sqref="O20"/>
    </sheetView>
  </sheetViews>
  <sheetFormatPr defaultRowHeight="15"/>
  <sheetData>
    <row r="2" spans="1:14" s="17" customFormat="1">
      <c r="A2" s="51" t="s">
        <v>186</v>
      </c>
    </row>
    <row r="4" spans="1:14" ht="18">
      <c r="N4" s="23" t="s">
        <v>148</v>
      </c>
    </row>
    <row r="5" spans="1:14">
      <c r="M5" s="30" t="s">
        <v>183</v>
      </c>
      <c r="N5" s="27">
        <v>1.3463409699999995</v>
      </c>
    </row>
    <row r="6" spans="1:14">
      <c r="M6" s="30" t="s">
        <v>135</v>
      </c>
      <c r="N6" s="27">
        <v>-0.45071428229576838</v>
      </c>
    </row>
    <row r="7" spans="1:14">
      <c r="M7" s="30" t="s">
        <v>136</v>
      </c>
      <c r="N7" s="27">
        <v>-5.1511656657705754E-2</v>
      </c>
    </row>
    <row r="8" spans="1:14">
      <c r="M8" s="30" t="s">
        <v>184</v>
      </c>
      <c r="N8" s="27">
        <v>0.84411503104652541</v>
      </c>
    </row>
    <row r="9" spans="1:14">
      <c r="M9" s="21"/>
      <c r="N9" s="21"/>
    </row>
    <row r="10" spans="1:14">
      <c r="M10" s="21"/>
      <c r="N10" s="21"/>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C95AC-6334-4BDE-AFCA-79515B2B132B}">
  <sheetPr codeName="Sheet34"/>
  <dimension ref="A2:O18"/>
  <sheetViews>
    <sheetView workbookViewId="0">
      <selection activeCell="R14" sqref="R14"/>
    </sheetView>
  </sheetViews>
  <sheetFormatPr defaultRowHeight="15"/>
  <cols>
    <col min="12" max="12" width="9.42578125" customWidth="1"/>
    <col min="13" max="13" width="33.85546875" bestFit="1" customWidth="1"/>
    <col min="14" max="14" width="16.28515625" customWidth="1"/>
    <col min="15" max="15" width="17.42578125" customWidth="1"/>
  </cols>
  <sheetData>
    <row r="2" spans="1:15" s="17" customFormat="1">
      <c r="A2" s="69" t="s">
        <v>187</v>
      </c>
    </row>
    <row r="4" spans="1:15">
      <c r="N4" s="85" t="s">
        <v>188</v>
      </c>
      <c r="O4" s="85"/>
    </row>
    <row r="5" spans="1:15" ht="18">
      <c r="M5" s="2" t="s">
        <v>107</v>
      </c>
      <c r="N5" t="s">
        <v>189</v>
      </c>
      <c r="O5" t="s">
        <v>190</v>
      </c>
    </row>
    <row r="6" spans="1:15">
      <c r="M6" t="s">
        <v>191</v>
      </c>
      <c r="N6" s="21">
        <v>-1.6058613520516474</v>
      </c>
      <c r="O6" s="21">
        <v>1.7175698157274155</v>
      </c>
    </row>
    <row r="7" spans="1:15">
      <c r="M7" t="s">
        <v>192</v>
      </c>
      <c r="N7" s="21">
        <v>-6.4628615911885845E-3</v>
      </c>
      <c r="O7" s="21">
        <v>0.13741331971661452</v>
      </c>
    </row>
    <row r="8" spans="1:15">
      <c r="M8" t="s">
        <v>193</v>
      </c>
      <c r="N8" s="21">
        <v>-7.3521192278377612E-2</v>
      </c>
      <c r="O8" s="21"/>
    </row>
    <row r="9" spans="1:15">
      <c r="M9" t="s">
        <v>194</v>
      </c>
      <c r="N9" s="21"/>
      <c r="O9" s="21">
        <v>3.9089334406084788</v>
      </c>
    </row>
    <row r="10" spans="1:15">
      <c r="M10" t="s">
        <v>195</v>
      </c>
      <c r="N10" s="21">
        <v>-1.0699183589971994</v>
      </c>
      <c r="O10" s="21">
        <v>0.92026338364897242</v>
      </c>
    </row>
    <row r="11" spans="1:15">
      <c r="M11" t="s">
        <v>196</v>
      </c>
      <c r="N11" s="21">
        <v>-1.2550951029168118</v>
      </c>
      <c r="O11" s="21">
        <v>1.0638454166257816</v>
      </c>
    </row>
    <row r="12" spans="1:15">
      <c r="M12" t="s">
        <v>197</v>
      </c>
      <c r="N12" s="21">
        <v>-0.359981951723924</v>
      </c>
      <c r="O12" s="21">
        <v>0.36282695408665688</v>
      </c>
    </row>
    <row r="13" spans="1:15">
      <c r="M13" t="s">
        <v>198</v>
      </c>
      <c r="N13" s="21">
        <v>-0.9595626046169059</v>
      </c>
      <c r="O13" s="21">
        <v>0.94977245624576767</v>
      </c>
    </row>
    <row r="14" spans="1:15">
      <c r="M14" t="s">
        <v>199</v>
      </c>
      <c r="N14" s="21">
        <v>-0.12328894210500607</v>
      </c>
      <c r="O14" s="21">
        <v>0.13119890663844558</v>
      </c>
    </row>
    <row r="15" spans="1:15">
      <c r="M15" t="s">
        <v>200</v>
      </c>
      <c r="N15" s="21">
        <v>-1.719703316367827</v>
      </c>
      <c r="O15" s="21">
        <v>3.389161856361909</v>
      </c>
    </row>
    <row r="16" spans="1:15">
      <c r="M16" t="s">
        <v>201</v>
      </c>
      <c r="N16" s="21">
        <v>-0.99262422651418092</v>
      </c>
      <c r="O16" s="21">
        <v>1.0017494331685839</v>
      </c>
    </row>
    <row r="17" spans="13:15">
      <c r="M17" t="s">
        <v>202</v>
      </c>
      <c r="N17" s="21">
        <v>-4.9443960386370236</v>
      </c>
      <c r="O17" s="21">
        <v>2.0432133469785754</v>
      </c>
    </row>
    <row r="18" spans="13:15">
      <c r="M18" t="s">
        <v>203</v>
      </c>
      <c r="N18" s="21">
        <v>-0.91379118364079659</v>
      </c>
      <c r="O18" s="21">
        <v>0.91379118364079659</v>
      </c>
    </row>
  </sheetData>
  <mergeCells count="1">
    <mergeCell ref="N4:O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FFDD9-D089-4E30-8E21-C7FCF6F741EA}">
  <sheetPr codeName="Sheet35"/>
  <dimension ref="A2:N21"/>
  <sheetViews>
    <sheetView workbookViewId="0">
      <selection activeCell="E25" sqref="E25"/>
    </sheetView>
  </sheetViews>
  <sheetFormatPr defaultRowHeight="15"/>
  <cols>
    <col min="3" max="3" width="28.85546875" customWidth="1"/>
  </cols>
  <sheetData>
    <row r="2" spans="1:14" s="17" customFormat="1">
      <c r="A2" s="51" t="s">
        <v>204</v>
      </c>
    </row>
    <row r="4" spans="1:14">
      <c r="A4" s="36"/>
      <c r="B4" s="36"/>
      <c r="C4" s="36"/>
      <c r="D4" s="36"/>
      <c r="E4" s="36"/>
      <c r="F4" s="36"/>
      <c r="G4" s="36"/>
      <c r="H4" s="36"/>
      <c r="I4" s="36"/>
      <c r="J4" s="36"/>
      <c r="K4" s="36"/>
      <c r="L4" s="36"/>
      <c r="M4" s="36"/>
      <c r="N4" s="36"/>
    </row>
    <row r="5" spans="1:14">
      <c r="A5" s="36"/>
      <c r="B5" s="36"/>
      <c r="C5" s="36"/>
      <c r="D5" s="36"/>
      <c r="E5" s="36"/>
      <c r="F5" s="36"/>
      <c r="G5" s="36"/>
      <c r="H5" s="36"/>
      <c r="I5" s="36"/>
      <c r="J5" s="36"/>
      <c r="K5" s="36"/>
      <c r="L5" s="36"/>
      <c r="M5" s="36"/>
      <c r="N5" s="36"/>
    </row>
    <row r="6" spans="1:14">
      <c r="A6" s="36"/>
      <c r="B6" s="36" t="s">
        <v>205</v>
      </c>
      <c r="C6" s="36"/>
      <c r="D6" s="36"/>
      <c r="E6" s="36"/>
      <c r="F6" s="36"/>
      <c r="G6" s="36"/>
      <c r="H6" s="36"/>
      <c r="I6" s="36"/>
      <c r="J6" s="36"/>
      <c r="K6" s="36"/>
      <c r="L6" s="36"/>
      <c r="M6" s="36"/>
      <c r="N6" s="36"/>
    </row>
    <row r="7" spans="1:14">
      <c r="A7" s="36"/>
      <c r="B7" s="36"/>
      <c r="C7" s="36"/>
      <c r="D7" s="36"/>
      <c r="E7" s="36"/>
      <c r="F7" s="36"/>
      <c r="G7" s="36"/>
      <c r="H7" s="36"/>
      <c r="I7" s="36"/>
      <c r="J7" s="36"/>
      <c r="K7" s="36"/>
      <c r="L7" s="36"/>
      <c r="M7" s="36"/>
      <c r="N7" s="36"/>
    </row>
    <row r="8" spans="1:14">
      <c r="A8" s="36"/>
      <c r="B8" s="61"/>
      <c r="C8" s="61"/>
      <c r="D8" s="70" t="s">
        <v>206</v>
      </c>
      <c r="E8" s="70" t="s">
        <v>207</v>
      </c>
      <c r="F8" s="61"/>
      <c r="G8" s="36"/>
      <c r="H8" s="36"/>
      <c r="I8" s="36"/>
      <c r="J8" s="36"/>
      <c r="K8" s="36"/>
      <c r="L8" s="36"/>
      <c r="M8" s="36"/>
      <c r="N8" s="36"/>
    </row>
    <row r="9" spans="1:14">
      <c r="A9" s="36"/>
      <c r="B9" s="61"/>
      <c r="C9" s="61"/>
      <c r="D9" s="70"/>
      <c r="E9" s="70"/>
      <c r="F9" s="61"/>
      <c r="G9" s="36"/>
      <c r="H9" s="36"/>
      <c r="I9" s="36"/>
      <c r="J9" s="36"/>
      <c r="K9" s="36"/>
      <c r="L9" s="36"/>
      <c r="M9" s="36"/>
      <c r="N9" s="36"/>
    </row>
    <row r="10" spans="1:14">
      <c r="A10" s="36"/>
      <c r="B10" s="61">
        <v>2040</v>
      </c>
      <c r="C10" s="61"/>
      <c r="D10" s="70"/>
      <c r="E10" s="70"/>
      <c r="F10" s="61"/>
      <c r="G10" s="36"/>
      <c r="H10" s="36"/>
      <c r="J10" s="36"/>
      <c r="K10" s="36"/>
      <c r="L10" s="36"/>
      <c r="M10" s="36"/>
      <c r="N10" s="36"/>
    </row>
    <row r="11" spans="1:14">
      <c r="A11" s="36"/>
      <c r="B11" s="61"/>
      <c r="C11" s="70" t="s">
        <v>191</v>
      </c>
      <c r="D11" s="71">
        <v>8.2474008505450946E-2</v>
      </c>
      <c r="E11" s="71">
        <v>-8.6827161634461802E-2</v>
      </c>
      <c r="F11" s="61"/>
      <c r="G11" s="36"/>
      <c r="H11" s="36"/>
      <c r="I11" s="36"/>
      <c r="J11" s="36"/>
      <c r="K11" s="36"/>
      <c r="L11" s="36"/>
      <c r="M11" s="36"/>
      <c r="N11" s="36"/>
    </row>
    <row r="12" spans="1:14">
      <c r="A12" s="36"/>
      <c r="B12" s="61"/>
      <c r="C12" s="70" t="s">
        <v>208</v>
      </c>
      <c r="D12" s="71">
        <v>0.19898547590442295</v>
      </c>
      <c r="E12" s="71">
        <v>-0.17020982611989366</v>
      </c>
      <c r="F12" s="61"/>
      <c r="G12" s="36"/>
      <c r="H12" s="36"/>
      <c r="I12" s="36"/>
      <c r="J12" s="36"/>
      <c r="K12" s="36"/>
      <c r="L12" s="36"/>
      <c r="M12" s="36"/>
      <c r="N12" s="36"/>
    </row>
    <row r="13" spans="1:14">
      <c r="A13" s="36"/>
      <c r="B13" s="61"/>
      <c r="C13" s="70" t="s">
        <v>209</v>
      </c>
      <c r="D13" s="71">
        <v>-3.106397622938406E-2</v>
      </c>
      <c r="E13" s="71">
        <v>6.4702032909602636E-2</v>
      </c>
      <c r="F13" s="61"/>
      <c r="G13" s="36"/>
      <c r="H13" s="36"/>
      <c r="I13" s="36"/>
      <c r="J13" s="36"/>
      <c r="K13" s="36"/>
      <c r="L13" s="36"/>
      <c r="M13" s="36"/>
      <c r="N13" s="36"/>
    </row>
    <row r="14" spans="1:14">
      <c r="A14" s="36"/>
      <c r="B14" s="61"/>
      <c r="C14" s="61"/>
      <c r="D14" s="72"/>
      <c r="E14" s="72"/>
      <c r="F14" s="61"/>
      <c r="G14" s="36"/>
      <c r="H14" s="36"/>
      <c r="I14" s="36"/>
      <c r="J14" s="36"/>
      <c r="K14" s="36"/>
      <c r="L14" s="36"/>
      <c r="M14" s="36"/>
      <c r="N14" s="36"/>
    </row>
    <row r="15" spans="1:14">
      <c r="A15" s="36"/>
      <c r="B15" s="61"/>
      <c r="C15" s="61"/>
      <c r="D15" s="72"/>
      <c r="E15" s="72"/>
      <c r="F15" s="61"/>
      <c r="G15" s="36"/>
      <c r="H15" s="36"/>
      <c r="I15" s="36"/>
      <c r="J15" s="36"/>
      <c r="K15" s="36"/>
      <c r="L15" s="36"/>
      <c r="M15" s="36"/>
      <c r="N15" s="36"/>
    </row>
    <row r="16" spans="1:14">
      <c r="A16" s="36"/>
      <c r="B16" s="61">
        <v>2050</v>
      </c>
      <c r="C16" s="61"/>
      <c r="D16" s="72"/>
      <c r="E16" s="72"/>
      <c r="F16" s="61"/>
      <c r="G16" s="36"/>
      <c r="H16" s="36"/>
      <c r="I16" s="36"/>
      <c r="J16" s="36"/>
      <c r="K16" s="36"/>
      <c r="L16" s="36"/>
      <c r="M16" s="36"/>
      <c r="N16" s="36"/>
    </row>
    <row r="17" spans="1:14">
      <c r="A17" s="36"/>
      <c r="B17" s="61"/>
      <c r="C17" s="70" t="s">
        <v>191</v>
      </c>
      <c r="D17" s="71">
        <v>0.28018218304198816</v>
      </c>
      <c r="E17" s="71">
        <v>-0.28829766757585418</v>
      </c>
      <c r="F17" s="61"/>
      <c r="G17" s="36"/>
      <c r="H17" s="36"/>
      <c r="I17" s="36"/>
      <c r="J17" s="36"/>
      <c r="K17" s="36"/>
      <c r="L17" s="36"/>
      <c r="M17" s="36"/>
      <c r="N17" s="36"/>
    </row>
    <row r="18" spans="1:14">
      <c r="A18" s="36"/>
      <c r="B18" s="61"/>
      <c r="C18" s="70" t="s">
        <v>208</v>
      </c>
      <c r="D18" s="71">
        <v>0.1313092026820506</v>
      </c>
      <c r="E18" s="71">
        <v>-9.3545409868689422E-2</v>
      </c>
      <c r="F18" s="61"/>
      <c r="G18" s="36"/>
      <c r="H18" s="36"/>
      <c r="I18" s="36"/>
      <c r="J18" s="36"/>
      <c r="K18" s="36"/>
      <c r="L18" s="36"/>
      <c r="M18" s="36"/>
      <c r="N18" s="36"/>
    </row>
    <row r="19" spans="1:14">
      <c r="A19" s="36"/>
      <c r="B19" s="61"/>
      <c r="C19" s="70" t="s">
        <v>209</v>
      </c>
      <c r="D19" s="71">
        <v>-1.4001639617644557E-2</v>
      </c>
      <c r="E19" s="71">
        <v>2.5495142872611343E-2</v>
      </c>
      <c r="F19" s="61"/>
      <c r="G19" s="36"/>
      <c r="H19" s="36"/>
      <c r="I19" s="36"/>
      <c r="J19" s="36"/>
      <c r="K19" s="36"/>
      <c r="L19" s="36"/>
      <c r="M19" s="36"/>
      <c r="N19" s="36"/>
    </row>
    <row r="20" spans="1:14">
      <c r="A20" s="36"/>
      <c r="B20" s="36"/>
      <c r="C20" s="36"/>
      <c r="D20" s="36"/>
      <c r="E20" s="36"/>
      <c r="F20" s="36"/>
      <c r="G20" s="36"/>
      <c r="H20" s="36"/>
      <c r="I20" s="36"/>
      <c r="J20" s="36"/>
      <c r="K20" s="36"/>
      <c r="L20" s="36"/>
      <c r="M20" s="36"/>
      <c r="N20" s="36"/>
    </row>
    <row r="21" spans="1:14">
      <c r="A21" s="36"/>
      <c r="B21" s="36"/>
      <c r="C21" s="36"/>
      <c r="D21" s="36"/>
      <c r="E21" s="36"/>
      <c r="F21" s="36"/>
      <c r="G21" s="36"/>
      <c r="H21" s="36"/>
      <c r="I21" s="36"/>
      <c r="J21" s="36"/>
      <c r="K21" s="36"/>
      <c r="L21" s="36"/>
      <c r="M21" s="36"/>
      <c r="N21" s="36"/>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ED3-BFBA-41A0-B157-15AA59AEFCBB}">
  <sheetPr codeName="Sheet3"/>
  <dimension ref="A2:AN23"/>
  <sheetViews>
    <sheetView workbookViewId="0">
      <selection activeCell="R26" sqref="R26"/>
    </sheetView>
  </sheetViews>
  <sheetFormatPr defaultRowHeight="15"/>
  <sheetData>
    <row r="2" spans="1:40" s="4" customFormat="1">
      <c r="A2" s="3" t="s">
        <v>210</v>
      </c>
    </row>
    <row r="4" spans="1:40">
      <c r="L4" s="31" t="s">
        <v>211</v>
      </c>
      <c r="O4" s="32"/>
    </row>
    <row r="5" spans="1:40">
      <c r="L5" s="2" t="s">
        <v>212</v>
      </c>
      <c r="M5" s="2">
        <v>2023</v>
      </c>
      <c r="N5" s="2">
        <v>2024</v>
      </c>
      <c r="O5" s="2">
        <v>2025</v>
      </c>
      <c r="P5" s="2">
        <v>2026</v>
      </c>
      <c r="Q5" s="2">
        <v>2027</v>
      </c>
      <c r="R5" s="2">
        <v>2028</v>
      </c>
      <c r="S5" s="2">
        <v>2029</v>
      </c>
      <c r="T5" s="2">
        <v>2030</v>
      </c>
      <c r="U5" s="2">
        <v>2031</v>
      </c>
      <c r="V5" s="2">
        <v>2032</v>
      </c>
      <c r="W5" s="2">
        <v>2033</v>
      </c>
      <c r="X5" s="2">
        <v>2034</v>
      </c>
      <c r="Y5" s="2">
        <v>2035</v>
      </c>
      <c r="Z5" s="2">
        <v>2036</v>
      </c>
      <c r="AA5" s="2">
        <v>2037</v>
      </c>
      <c r="AB5" s="2">
        <v>2038</v>
      </c>
      <c r="AC5" s="2">
        <v>2039</v>
      </c>
      <c r="AD5" s="2">
        <v>2040</v>
      </c>
      <c r="AE5" s="2">
        <v>2041</v>
      </c>
      <c r="AF5" s="2">
        <v>2042</v>
      </c>
      <c r="AG5" s="2">
        <v>2043</v>
      </c>
      <c r="AH5" s="2">
        <v>2044</v>
      </c>
      <c r="AI5" s="2">
        <v>2045</v>
      </c>
      <c r="AJ5" s="2">
        <v>2046</v>
      </c>
      <c r="AK5" s="2">
        <v>2047</v>
      </c>
      <c r="AL5" s="2">
        <v>2048</v>
      </c>
      <c r="AM5" s="2">
        <v>2049</v>
      </c>
      <c r="AN5" s="2">
        <v>2050</v>
      </c>
    </row>
    <row r="6" spans="1:40">
      <c r="L6" s="1" t="s">
        <v>213</v>
      </c>
      <c r="M6">
        <v>24074.880568319462</v>
      </c>
      <c r="N6">
        <v>24081.133135054577</v>
      </c>
      <c r="O6">
        <v>24088.131081666488</v>
      </c>
      <c r="P6">
        <v>24100.714243884147</v>
      </c>
      <c r="Q6">
        <v>24106.133135054577</v>
      </c>
      <c r="R6">
        <v>24517.867676277798</v>
      </c>
      <c r="S6">
        <v>24517.867676277798</v>
      </c>
      <c r="T6">
        <v>24517.867676277798</v>
      </c>
      <c r="U6">
        <v>24601.630582040012</v>
      </c>
      <c r="V6">
        <v>24644.130323469049</v>
      </c>
      <c r="W6">
        <v>24704.512151660787</v>
      </c>
      <c r="X6">
        <v>24809.567344884748</v>
      </c>
      <c r="Y6">
        <v>24991.391067647044</v>
      </c>
      <c r="Z6">
        <v>25288.487879568867</v>
      </c>
      <c r="AA6">
        <v>25366.653694699813</v>
      </c>
      <c r="AB6">
        <v>25366.917630035376</v>
      </c>
      <c r="AC6">
        <v>25370.39529428181</v>
      </c>
      <c r="AD6">
        <v>25370.39529428181</v>
      </c>
      <c r="AE6">
        <v>25370.39529428181</v>
      </c>
      <c r="AF6">
        <v>25370.39529428181</v>
      </c>
      <c r="AG6">
        <v>25370.39529428181</v>
      </c>
      <c r="AH6">
        <v>25370.39529428181</v>
      </c>
      <c r="AI6">
        <v>25370.39529428181</v>
      </c>
      <c r="AJ6">
        <v>25370.39529428181</v>
      </c>
      <c r="AK6">
        <v>25370.39529428181</v>
      </c>
      <c r="AL6">
        <v>25370.39529428181</v>
      </c>
      <c r="AM6">
        <v>25370.39529428181</v>
      </c>
      <c r="AN6">
        <v>25370.39529428181</v>
      </c>
    </row>
    <row r="7" spans="1:40">
      <c r="L7" s="1" t="s">
        <v>214</v>
      </c>
      <c r="M7">
        <v>7782.447328808249</v>
      </c>
      <c r="N7">
        <v>8320.7245578357615</v>
      </c>
      <c r="O7">
        <v>9561.4631934754198</v>
      </c>
      <c r="P7">
        <v>10430.22532880825</v>
      </c>
      <c r="Q7">
        <v>10898.630973120053</v>
      </c>
      <c r="R7">
        <v>11504.090819888515</v>
      </c>
      <c r="S7">
        <v>11680.717090256043</v>
      </c>
      <c r="T7">
        <v>12172.418089876965</v>
      </c>
      <c r="U7">
        <v>12304.558552117915</v>
      </c>
      <c r="V7">
        <v>12398.077045708811</v>
      </c>
      <c r="W7">
        <v>12528.548374898561</v>
      </c>
      <c r="X7">
        <v>12760.731297125962</v>
      </c>
      <c r="Y7">
        <v>13194.217349361485</v>
      </c>
      <c r="Z7">
        <v>14040.557492290776</v>
      </c>
      <c r="AA7">
        <v>14491.095774489906</v>
      </c>
      <c r="AB7">
        <v>14582.594462956826</v>
      </c>
      <c r="AC7">
        <v>16782.499096447518</v>
      </c>
      <c r="AD7">
        <v>16782.499096447518</v>
      </c>
      <c r="AE7">
        <v>16782.499096447518</v>
      </c>
      <c r="AF7">
        <v>16782.499096447518</v>
      </c>
      <c r="AG7">
        <v>16782.499096447518</v>
      </c>
      <c r="AH7">
        <v>16782.499096447518</v>
      </c>
      <c r="AI7">
        <v>16782.499096447518</v>
      </c>
      <c r="AJ7">
        <v>16782.499096447518</v>
      </c>
      <c r="AK7">
        <v>16782.499096447518</v>
      </c>
      <c r="AL7">
        <v>16782.499096447518</v>
      </c>
      <c r="AM7">
        <v>16782.499096447518</v>
      </c>
      <c r="AN7">
        <v>16782.499096447518</v>
      </c>
    </row>
    <row r="8" spans="1:40">
      <c r="L8" s="1" t="s">
        <v>215</v>
      </c>
      <c r="M8">
        <v>3196.2109408263641</v>
      </c>
      <c r="N8">
        <v>3865.4158946444368</v>
      </c>
      <c r="O8">
        <v>3993.8454697545658</v>
      </c>
      <c r="P8">
        <v>4103.2204697545658</v>
      </c>
      <c r="Q8">
        <v>6061.0822612095717</v>
      </c>
      <c r="R8">
        <v>7273.7475516049271</v>
      </c>
      <c r="S8">
        <v>8977.443052945986</v>
      </c>
      <c r="T8">
        <v>10124.713001587343</v>
      </c>
      <c r="U8">
        <v>11773.41501522468</v>
      </c>
      <c r="V8">
        <v>12797.451609463133</v>
      </c>
      <c r="W8">
        <v>13722.79946942636</v>
      </c>
      <c r="X8">
        <v>14765.746499652574</v>
      </c>
      <c r="Y8">
        <v>15579.902069807375</v>
      </c>
      <c r="Z8">
        <v>15793.976819399801</v>
      </c>
      <c r="AA8">
        <v>16819.6594361395</v>
      </c>
      <c r="AB8">
        <v>16819.6594361395</v>
      </c>
      <c r="AC8">
        <v>16981.661710605262</v>
      </c>
      <c r="AD8">
        <v>16981.702162103473</v>
      </c>
      <c r="AE8">
        <v>17337.088806559397</v>
      </c>
      <c r="AF8">
        <v>17828.946176983387</v>
      </c>
      <c r="AG8">
        <v>18455.140704001151</v>
      </c>
      <c r="AH8">
        <v>19096.124157824706</v>
      </c>
      <c r="AI8">
        <v>19824.704021213478</v>
      </c>
      <c r="AJ8">
        <v>20596.934846369339</v>
      </c>
      <c r="AK8">
        <v>21313.806937266538</v>
      </c>
      <c r="AL8">
        <v>22152.111745977425</v>
      </c>
      <c r="AM8">
        <v>22831.377862049882</v>
      </c>
      <c r="AN8">
        <v>23442.401520850286</v>
      </c>
    </row>
    <row r="9" spans="1:40">
      <c r="L9" s="1" t="s">
        <v>216</v>
      </c>
      <c r="M9">
        <v>372.13638316891218</v>
      </c>
      <c r="N9">
        <v>547.60099982035854</v>
      </c>
      <c r="O9">
        <v>904.07619957233851</v>
      </c>
      <c r="P9">
        <v>1638.395842410438</v>
      </c>
      <c r="Q9">
        <v>3270.7636541704646</v>
      </c>
      <c r="R9">
        <v>3328.5381182429601</v>
      </c>
      <c r="S9">
        <v>3706.747724531745</v>
      </c>
      <c r="T9">
        <v>4135.613017036776</v>
      </c>
      <c r="U9">
        <v>4216.5241947316372</v>
      </c>
      <c r="V9">
        <v>4441.0229367851325</v>
      </c>
      <c r="W9">
        <v>4689.9250165929534</v>
      </c>
      <c r="X9">
        <v>4993.8702876932812</v>
      </c>
      <c r="Y9">
        <v>5268.1200601731662</v>
      </c>
      <c r="Z9">
        <v>5553.0033477844354</v>
      </c>
      <c r="AA9">
        <v>5614.3210229920569</v>
      </c>
      <c r="AB9">
        <v>6030.1211897379717</v>
      </c>
      <c r="AC9">
        <v>6092.1619446336454</v>
      </c>
      <c r="AD9">
        <v>6154.604465098977</v>
      </c>
      <c r="AE9">
        <v>6684.2408818468721</v>
      </c>
      <c r="AF9">
        <v>7337.1024877506279</v>
      </c>
      <c r="AG9">
        <v>8007.718102477369</v>
      </c>
      <c r="AH9">
        <v>8514.9430236317639</v>
      </c>
      <c r="AI9">
        <v>8954.9605137416966</v>
      </c>
      <c r="AJ9">
        <v>9333.8963073408013</v>
      </c>
      <c r="AK9">
        <v>9663.5997159844301</v>
      </c>
      <c r="AL9">
        <v>10036.970540630031</v>
      </c>
      <c r="AM9">
        <v>10341.631374769451</v>
      </c>
      <c r="AN9">
        <v>10631.740448508421</v>
      </c>
    </row>
    <row r="10" spans="1:40">
      <c r="L10" s="1" t="s">
        <v>217</v>
      </c>
      <c r="M10">
        <v>167.16710080122766</v>
      </c>
      <c r="N10">
        <v>167.16710080122766</v>
      </c>
      <c r="O10">
        <v>167.16710080122766</v>
      </c>
      <c r="P10">
        <v>167.16710080122766</v>
      </c>
      <c r="Q10">
        <v>167.16710080122766</v>
      </c>
      <c r="R10">
        <v>167.16710080122766</v>
      </c>
      <c r="S10">
        <v>167.16710080122766</v>
      </c>
      <c r="T10">
        <v>167.16710080122766</v>
      </c>
      <c r="U10">
        <v>167.16710080122766</v>
      </c>
      <c r="V10">
        <v>342.16710080122766</v>
      </c>
      <c r="W10">
        <v>342.16710080122766</v>
      </c>
      <c r="X10">
        <v>342.16710080122766</v>
      </c>
      <c r="Y10">
        <v>342.16710080122766</v>
      </c>
      <c r="Z10">
        <v>342.16710080122766</v>
      </c>
      <c r="AA10">
        <v>342.16710080122766</v>
      </c>
      <c r="AB10">
        <v>342.16710080122766</v>
      </c>
      <c r="AC10">
        <v>342.16710080122766</v>
      </c>
      <c r="AD10">
        <v>342.16710080122766</v>
      </c>
      <c r="AE10">
        <v>342.16710080122766</v>
      </c>
      <c r="AF10">
        <v>342.16710080122766</v>
      </c>
      <c r="AG10">
        <v>342.16710080122766</v>
      </c>
      <c r="AH10">
        <v>342.16710080122766</v>
      </c>
      <c r="AI10">
        <v>342.16710080122766</v>
      </c>
      <c r="AJ10">
        <v>342.16710080122766</v>
      </c>
      <c r="AK10">
        <v>342.16710080122766</v>
      </c>
      <c r="AL10">
        <v>342.16710080122766</v>
      </c>
      <c r="AM10">
        <v>342.16710080122766</v>
      </c>
      <c r="AN10">
        <v>342.16710080122766</v>
      </c>
    </row>
    <row r="11" spans="1:40">
      <c r="L11" s="1" t="s">
        <v>218</v>
      </c>
      <c r="M11">
        <v>5928.4283773424377</v>
      </c>
      <c r="N11">
        <v>6104.3282646736752</v>
      </c>
      <c r="O11">
        <v>5388.2460950200148</v>
      </c>
      <c r="P11">
        <v>4452.0581794665795</v>
      </c>
      <c r="Q11">
        <v>2312.0320585566774</v>
      </c>
      <c r="R11">
        <v>2078.1851690941635</v>
      </c>
      <c r="S11">
        <v>1885.7335030570066</v>
      </c>
      <c r="T11">
        <v>1596.7496210630911</v>
      </c>
      <c r="U11">
        <v>1345.7391584971635</v>
      </c>
      <c r="V11">
        <v>1176.1671908127814</v>
      </c>
      <c r="W11">
        <v>1149.766239304764</v>
      </c>
      <c r="X11">
        <v>1126.5051689067234</v>
      </c>
      <c r="Y11">
        <v>1099.2502845192989</v>
      </c>
      <c r="Z11">
        <v>1023.5882957572512</v>
      </c>
      <c r="AA11">
        <v>978.86215247977316</v>
      </c>
      <c r="AB11">
        <v>1170.2174125508345</v>
      </c>
      <c r="AC11">
        <v>746.8872348899223</v>
      </c>
      <c r="AD11">
        <v>1035.2428647874212</v>
      </c>
      <c r="AE11">
        <v>1061.1669978458015</v>
      </c>
      <c r="AF11">
        <v>1043.8638321443982</v>
      </c>
      <c r="AG11">
        <v>1015.1150743066789</v>
      </c>
      <c r="AH11">
        <v>969.26196051152237</v>
      </c>
      <c r="AI11">
        <v>940.13746694349356</v>
      </c>
      <c r="AJ11">
        <v>908.31521048307491</v>
      </c>
      <c r="AK11">
        <v>879.80292021836044</v>
      </c>
      <c r="AL11">
        <v>853.97254333837282</v>
      </c>
      <c r="AM11">
        <v>840.9203245009046</v>
      </c>
      <c r="AN11">
        <v>823.13449038853184</v>
      </c>
    </row>
    <row r="12" spans="1:40">
      <c r="L12" s="1" t="s">
        <v>219</v>
      </c>
      <c r="M12">
        <v>1961.1370324512636</v>
      </c>
      <c r="N12">
        <v>1899.6370324512636</v>
      </c>
      <c r="O12">
        <v>1899.6370324512636</v>
      </c>
      <c r="P12">
        <v>1899.6370324512636</v>
      </c>
      <c r="Q12">
        <v>1585.2064791420298</v>
      </c>
      <c r="R12">
        <v>1523.6324050679559</v>
      </c>
      <c r="S12">
        <v>1523.6324050679559</v>
      </c>
      <c r="T12">
        <v>1698.6324050679559</v>
      </c>
      <c r="U12">
        <v>1873.6324050679559</v>
      </c>
      <c r="V12">
        <v>1873.6324050679559</v>
      </c>
      <c r="W12">
        <v>1873.6324050679559</v>
      </c>
      <c r="X12">
        <v>1873.6324050679559</v>
      </c>
      <c r="Y12">
        <v>1873.6324050679559</v>
      </c>
      <c r="Z12">
        <v>1873.6324050679559</v>
      </c>
      <c r="AA12">
        <v>1873.6324050679559</v>
      </c>
      <c r="AB12">
        <v>1873.6324050679559</v>
      </c>
      <c r="AC12">
        <v>1873.6324050679559</v>
      </c>
      <c r="AD12">
        <v>1873.6324050679559</v>
      </c>
      <c r="AE12">
        <v>1873.6324050679559</v>
      </c>
      <c r="AF12">
        <v>1873.6324050679559</v>
      </c>
      <c r="AG12">
        <v>1873.6324050679559</v>
      </c>
      <c r="AH12">
        <v>1873.6324050679559</v>
      </c>
      <c r="AI12">
        <v>1873.6324050679559</v>
      </c>
      <c r="AJ12">
        <v>1873.6324050679559</v>
      </c>
      <c r="AK12">
        <v>1873.6324050679559</v>
      </c>
      <c r="AL12">
        <v>1873.6324050679559</v>
      </c>
      <c r="AM12">
        <v>1873.6324050679559</v>
      </c>
      <c r="AN12">
        <v>1873.6324050679559</v>
      </c>
    </row>
    <row r="13" spans="1:40">
      <c r="L13" s="1" t="s">
        <v>220</v>
      </c>
      <c r="M13">
        <v>583.16711785464577</v>
      </c>
      <c r="N13">
        <v>32.088006152691378</v>
      </c>
      <c r="O13">
        <v>41.75000203219679</v>
      </c>
      <c r="P13">
        <v>29.370554404187715</v>
      </c>
      <c r="Q13">
        <v>-636.84829432656989</v>
      </c>
      <c r="R13">
        <v>-976.67969717211963</v>
      </c>
      <c r="S13">
        <v>-1597.7533730153009</v>
      </c>
      <c r="T13">
        <v>-2316.9382144307165</v>
      </c>
      <c r="U13">
        <v>-3160.0549598598445</v>
      </c>
      <c r="V13">
        <v>-3531.1619970296888</v>
      </c>
      <c r="W13">
        <v>-3778.644554390572</v>
      </c>
      <c r="X13">
        <v>-4250.7097652476004</v>
      </c>
      <c r="Y13">
        <v>-4650.7894950003247</v>
      </c>
      <c r="Z13">
        <v>-4975.9198484548397</v>
      </c>
      <c r="AA13">
        <v>-5333.9234903285615</v>
      </c>
      <c r="AB13">
        <v>-5167.9525275573687</v>
      </c>
      <c r="AC13">
        <v>-6258.2323304418969</v>
      </c>
      <c r="AD13">
        <v>-5803.5197314390389</v>
      </c>
      <c r="AE13">
        <v>-5965.7153710555795</v>
      </c>
      <c r="AF13">
        <v>-6376.9692487356588</v>
      </c>
      <c r="AG13">
        <v>-6815.4927496482269</v>
      </c>
      <c r="AH13">
        <v>-7231.5672862454376</v>
      </c>
      <c r="AI13">
        <v>-7623.0711506378138</v>
      </c>
      <c r="AJ13">
        <v>-8009.740413703199</v>
      </c>
      <c r="AK13">
        <v>-8347.2014023250522</v>
      </c>
      <c r="AL13">
        <v>-8709.648538913636</v>
      </c>
      <c r="AM13">
        <v>-8965.9813210462744</v>
      </c>
      <c r="AN13">
        <v>-9212.7952171162906</v>
      </c>
    </row>
    <row r="15" spans="1:40">
      <c r="L15" s="31" t="s">
        <v>221</v>
      </c>
    </row>
    <row r="16" spans="1:40">
      <c r="L16" s="1" t="s">
        <v>213</v>
      </c>
      <c r="M16">
        <f t="shared" ref="M16:AN16" si="0">M6</f>
        <v>24074.880568319462</v>
      </c>
      <c r="N16">
        <f t="shared" si="0"/>
        <v>24081.133135054577</v>
      </c>
      <c r="O16">
        <f t="shared" si="0"/>
        <v>24088.131081666488</v>
      </c>
      <c r="P16">
        <f t="shared" si="0"/>
        <v>24100.714243884147</v>
      </c>
      <c r="Q16">
        <f t="shared" si="0"/>
        <v>24106.133135054577</v>
      </c>
      <c r="R16">
        <f t="shared" si="0"/>
        <v>24517.867676277798</v>
      </c>
      <c r="S16">
        <f t="shared" si="0"/>
        <v>24517.867676277798</v>
      </c>
      <c r="T16">
        <f t="shared" si="0"/>
        <v>24517.867676277798</v>
      </c>
      <c r="U16">
        <f t="shared" si="0"/>
        <v>24601.630582040012</v>
      </c>
      <c r="V16">
        <f t="shared" si="0"/>
        <v>24644.130323469049</v>
      </c>
      <c r="W16">
        <f t="shared" si="0"/>
        <v>24704.512151660787</v>
      </c>
      <c r="X16">
        <f t="shared" si="0"/>
        <v>24809.567344884748</v>
      </c>
      <c r="Y16">
        <f t="shared" si="0"/>
        <v>24991.391067647044</v>
      </c>
      <c r="Z16">
        <f t="shared" si="0"/>
        <v>25288.487879568867</v>
      </c>
      <c r="AA16">
        <f t="shared" si="0"/>
        <v>25366.653694699813</v>
      </c>
      <c r="AB16">
        <f t="shared" si="0"/>
        <v>25366.917630035376</v>
      </c>
      <c r="AC16">
        <f t="shared" si="0"/>
        <v>25370.39529428181</v>
      </c>
      <c r="AD16">
        <f t="shared" si="0"/>
        <v>25370.39529428181</v>
      </c>
      <c r="AE16">
        <f t="shared" si="0"/>
        <v>25370.39529428181</v>
      </c>
      <c r="AF16">
        <f t="shared" si="0"/>
        <v>25370.39529428181</v>
      </c>
      <c r="AG16">
        <f t="shared" si="0"/>
        <v>25370.39529428181</v>
      </c>
      <c r="AH16">
        <f t="shared" si="0"/>
        <v>25370.39529428181</v>
      </c>
      <c r="AI16">
        <f t="shared" si="0"/>
        <v>25370.39529428181</v>
      </c>
      <c r="AJ16">
        <f t="shared" si="0"/>
        <v>25370.39529428181</v>
      </c>
      <c r="AK16">
        <f t="shared" si="0"/>
        <v>25370.39529428181</v>
      </c>
      <c r="AL16">
        <f t="shared" si="0"/>
        <v>25370.39529428181</v>
      </c>
      <c r="AM16">
        <f t="shared" si="0"/>
        <v>25370.39529428181</v>
      </c>
      <c r="AN16">
        <f t="shared" si="0"/>
        <v>25370.39529428181</v>
      </c>
    </row>
    <row r="17" spans="12:40">
      <c r="L17" s="1" t="s">
        <v>214</v>
      </c>
      <c r="M17">
        <f t="shared" ref="M17:V22" si="1">M16+M7</f>
        <v>31857.32789712771</v>
      </c>
      <c r="N17">
        <f t="shared" si="1"/>
        <v>32401.857692890339</v>
      </c>
      <c r="O17">
        <f t="shared" si="1"/>
        <v>33649.594275141906</v>
      </c>
      <c r="P17">
        <f t="shared" si="1"/>
        <v>34530.939572692398</v>
      </c>
      <c r="Q17">
        <f t="shared" si="1"/>
        <v>35004.764108174626</v>
      </c>
      <c r="R17">
        <f t="shared" si="1"/>
        <v>36021.958496166313</v>
      </c>
      <c r="S17">
        <f t="shared" si="1"/>
        <v>36198.584766533837</v>
      </c>
      <c r="T17">
        <f t="shared" si="1"/>
        <v>36690.28576615476</v>
      </c>
      <c r="U17">
        <f t="shared" si="1"/>
        <v>36906.189134157925</v>
      </c>
      <c r="V17">
        <f t="shared" si="1"/>
        <v>37042.207369177864</v>
      </c>
      <c r="W17">
        <f t="shared" ref="W17:AF22" si="2">W16+W7</f>
        <v>37233.060526559348</v>
      </c>
      <c r="X17">
        <f t="shared" si="2"/>
        <v>37570.298642010712</v>
      </c>
      <c r="Y17">
        <f t="shared" si="2"/>
        <v>38185.608417008531</v>
      </c>
      <c r="Z17">
        <f t="shared" si="2"/>
        <v>39329.04537185964</v>
      </c>
      <c r="AA17">
        <f t="shared" si="2"/>
        <v>39857.749469189715</v>
      </c>
      <c r="AB17">
        <f t="shared" si="2"/>
        <v>39949.512092992198</v>
      </c>
      <c r="AC17">
        <f t="shared" si="2"/>
        <v>42152.894390729329</v>
      </c>
      <c r="AD17">
        <f t="shared" si="2"/>
        <v>42152.894390729329</v>
      </c>
      <c r="AE17">
        <f t="shared" si="2"/>
        <v>42152.894390729329</v>
      </c>
      <c r="AF17">
        <f t="shared" si="2"/>
        <v>42152.894390729329</v>
      </c>
      <c r="AG17">
        <f t="shared" ref="AG17:AN22" si="3">AG16+AG7</f>
        <v>42152.894390729329</v>
      </c>
      <c r="AH17">
        <f t="shared" si="3"/>
        <v>42152.894390729329</v>
      </c>
      <c r="AI17">
        <f t="shared" si="3"/>
        <v>42152.894390729329</v>
      </c>
      <c r="AJ17">
        <f t="shared" si="3"/>
        <v>42152.894390729329</v>
      </c>
      <c r="AK17">
        <f t="shared" si="3"/>
        <v>42152.894390729329</v>
      </c>
      <c r="AL17">
        <f t="shared" si="3"/>
        <v>42152.894390729329</v>
      </c>
      <c r="AM17">
        <f t="shared" si="3"/>
        <v>42152.894390729329</v>
      </c>
      <c r="AN17">
        <f t="shared" si="3"/>
        <v>42152.894390729329</v>
      </c>
    </row>
    <row r="18" spans="12:40">
      <c r="L18" s="1" t="s">
        <v>215</v>
      </c>
      <c r="M18">
        <f t="shared" si="1"/>
        <v>35053.538837954075</v>
      </c>
      <c r="N18">
        <f t="shared" si="1"/>
        <v>36267.273587534772</v>
      </c>
      <c r="O18">
        <f t="shared" si="1"/>
        <v>37643.439744896474</v>
      </c>
      <c r="P18">
        <f t="shared" si="1"/>
        <v>38634.160042446965</v>
      </c>
      <c r="Q18">
        <f t="shared" si="1"/>
        <v>41065.846369384199</v>
      </c>
      <c r="R18">
        <f t="shared" si="1"/>
        <v>43295.706047771237</v>
      </c>
      <c r="S18">
        <f t="shared" si="1"/>
        <v>45176.027819479823</v>
      </c>
      <c r="T18">
        <f t="shared" si="1"/>
        <v>46814.998767742101</v>
      </c>
      <c r="U18">
        <f t="shared" si="1"/>
        <v>48679.604149382605</v>
      </c>
      <c r="V18">
        <f t="shared" si="1"/>
        <v>49839.658978640997</v>
      </c>
      <c r="W18">
        <f t="shared" si="2"/>
        <v>50955.859995985709</v>
      </c>
      <c r="X18">
        <f t="shared" si="2"/>
        <v>52336.045141663286</v>
      </c>
      <c r="Y18">
        <f t="shared" si="2"/>
        <v>53765.510486815903</v>
      </c>
      <c r="Z18">
        <f t="shared" si="2"/>
        <v>55123.022191259442</v>
      </c>
      <c r="AA18">
        <f t="shared" si="2"/>
        <v>56677.408905329212</v>
      </c>
      <c r="AB18">
        <f t="shared" si="2"/>
        <v>56769.171529131694</v>
      </c>
      <c r="AC18">
        <f t="shared" si="2"/>
        <v>59134.556101334587</v>
      </c>
      <c r="AD18">
        <f t="shared" si="2"/>
        <v>59134.596552832802</v>
      </c>
      <c r="AE18">
        <f t="shared" si="2"/>
        <v>59489.983197288726</v>
      </c>
      <c r="AF18">
        <f t="shared" si="2"/>
        <v>59981.840567712716</v>
      </c>
      <c r="AG18">
        <f t="shared" si="3"/>
        <v>60608.035094730483</v>
      </c>
      <c r="AH18">
        <f t="shared" si="3"/>
        <v>61249.018548554035</v>
      </c>
      <c r="AI18">
        <f t="shared" si="3"/>
        <v>61977.598411942803</v>
      </c>
      <c r="AJ18">
        <f t="shared" si="3"/>
        <v>62749.829237098667</v>
      </c>
      <c r="AK18">
        <f t="shared" si="3"/>
        <v>63466.701327995863</v>
      </c>
      <c r="AL18">
        <f t="shared" si="3"/>
        <v>64305.006136706754</v>
      </c>
      <c r="AM18">
        <f t="shared" si="3"/>
        <v>64984.272252779207</v>
      </c>
      <c r="AN18">
        <f t="shared" si="3"/>
        <v>65595.295911579611</v>
      </c>
    </row>
    <row r="19" spans="12:40">
      <c r="L19" s="1" t="s">
        <v>216</v>
      </c>
      <c r="M19">
        <f t="shared" si="1"/>
        <v>35425.675221122983</v>
      </c>
      <c r="N19">
        <f t="shared" si="1"/>
        <v>36814.874587355131</v>
      </c>
      <c r="O19">
        <f t="shared" si="1"/>
        <v>38547.515944468811</v>
      </c>
      <c r="P19">
        <f t="shared" si="1"/>
        <v>40272.5558848574</v>
      </c>
      <c r="Q19">
        <f t="shared" si="1"/>
        <v>44336.610023554662</v>
      </c>
      <c r="R19">
        <f t="shared" si="1"/>
        <v>46624.244166014199</v>
      </c>
      <c r="S19">
        <f t="shared" si="1"/>
        <v>48882.775544011565</v>
      </c>
      <c r="T19">
        <f t="shared" si="1"/>
        <v>50950.611784778877</v>
      </c>
      <c r="U19">
        <f t="shared" si="1"/>
        <v>52896.128344114244</v>
      </c>
      <c r="V19">
        <f t="shared" si="1"/>
        <v>54280.681915426132</v>
      </c>
      <c r="W19">
        <f t="shared" si="2"/>
        <v>55645.785012578664</v>
      </c>
      <c r="X19">
        <f t="shared" si="2"/>
        <v>57329.915429356566</v>
      </c>
      <c r="Y19">
        <f t="shared" si="2"/>
        <v>59033.630546989072</v>
      </c>
      <c r="Z19">
        <f t="shared" si="2"/>
        <v>60676.025539043876</v>
      </c>
      <c r="AA19">
        <f t="shared" si="2"/>
        <v>62291.729928321271</v>
      </c>
      <c r="AB19">
        <f t="shared" si="2"/>
        <v>62799.292718869663</v>
      </c>
      <c r="AC19">
        <f t="shared" si="2"/>
        <v>65226.718045968235</v>
      </c>
      <c r="AD19">
        <f t="shared" si="2"/>
        <v>65289.20101793178</v>
      </c>
      <c r="AE19">
        <f t="shared" si="2"/>
        <v>66174.224079135602</v>
      </c>
      <c r="AF19">
        <f t="shared" si="2"/>
        <v>67318.943055463344</v>
      </c>
      <c r="AG19">
        <f t="shared" si="3"/>
        <v>68615.753197207858</v>
      </c>
      <c r="AH19">
        <f t="shared" si="3"/>
        <v>69763.961572185799</v>
      </c>
      <c r="AI19">
        <f t="shared" si="3"/>
        <v>70932.558925684498</v>
      </c>
      <c r="AJ19">
        <f t="shared" si="3"/>
        <v>72083.725544439469</v>
      </c>
      <c r="AK19">
        <f t="shared" si="3"/>
        <v>73130.301043980289</v>
      </c>
      <c r="AL19">
        <f t="shared" si="3"/>
        <v>74341.976677336788</v>
      </c>
      <c r="AM19">
        <f t="shared" si="3"/>
        <v>75325.903627548658</v>
      </c>
      <c r="AN19">
        <f t="shared" si="3"/>
        <v>76227.036360088037</v>
      </c>
    </row>
    <row r="20" spans="12:40">
      <c r="L20" s="1" t="s">
        <v>217</v>
      </c>
      <c r="M20">
        <f t="shared" si="1"/>
        <v>35592.84232192421</v>
      </c>
      <c r="N20">
        <f t="shared" si="1"/>
        <v>36982.041688156358</v>
      </c>
      <c r="O20">
        <f t="shared" si="1"/>
        <v>38714.683045270038</v>
      </c>
      <c r="P20">
        <f t="shared" si="1"/>
        <v>40439.722985658627</v>
      </c>
      <c r="Q20">
        <f t="shared" si="1"/>
        <v>44503.777124355889</v>
      </c>
      <c r="R20">
        <f t="shared" si="1"/>
        <v>46791.411266815427</v>
      </c>
      <c r="S20">
        <f t="shared" si="1"/>
        <v>49049.942644812792</v>
      </c>
      <c r="T20">
        <f t="shared" si="1"/>
        <v>51117.778885580105</v>
      </c>
      <c r="U20">
        <f t="shared" si="1"/>
        <v>53063.295444915471</v>
      </c>
      <c r="V20">
        <f t="shared" si="1"/>
        <v>54622.849016227359</v>
      </c>
      <c r="W20">
        <f t="shared" si="2"/>
        <v>55987.952113379892</v>
      </c>
      <c r="X20">
        <f t="shared" si="2"/>
        <v>57672.082530157793</v>
      </c>
      <c r="Y20">
        <f t="shared" si="2"/>
        <v>59375.797647790299</v>
      </c>
      <c r="Z20">
        <f t="shared" si="2"/>
        <v>61018.192639845103</v>
      </c>
      <c r="AA20">
        <f t="shared" si="2"/>
        <v>62633.897029122498</v>
      </c>
      <c r="AB20">
        <f t="shared" si="2"/>
        <v>63141.45981967089</v>
      </c>
      <c r="AC20">
        <f t="shared" si="2"/>
        <v>65568.885146769462</v>
      </c>
      <c r="AD20">
        <f t="shared" si="2"/>
        <v>65631.368118733008</v>
      </c>
      <c r="AE20">
        <f t="shared" si="2"/>
        <v>66516.391179936836</v>
      </c>
      <c r="AF20">
        <f t="shared" si="2"/>
        <v>67661.110156264578</v>
      </c>
      <c r="AG20">
        <f t="shared" si="3"/>
        <v>68957.920298009092</v>
      </c>
      <c r="AH20">
        <f t="shared" si="3"/>
        <v>70106.128672987033</v>
      </c>
      <c r="AI20">
        <f t="shared" si="3"/>
        <v>71274.726026485732</v>
      </c>
      <c r="AJ20">
        <f t="shared" si="3"/>
        <v>72425.892645240703</v>
      </c>
      <c r="AK20">
        <f t="shared" si="3"/>
        <v>73472.468144781524</v>
      </c>
      <c r="AL20">
        <f t="shared" si="3"/>
        <v>74684.143778138023</v>
      </c>
      <c r="AM20">
        <f t="shared" si="3"/>
        <v>75668.070728349892</v>
      </c>
      <c r="AN20">
        <f t="shared" si="3"/>
        <v>76569.203460889272</v>
      </c>
    </row>
    <row r="21" spans="12:40">
      <c r="L21" s="1" t="s">
        <v>218</v>
      </c>
      <c r="M21">
        <f t="shared" si="1"/>
        <v>41521.27069926665</v>
      </c>
      <c r="N21">
        <f t="shared" si="1"/>
        <v>43086.369952830035</v>
      </c>
      <c r="O21">
        <f t="shared" si="1"/>
        <v>44102.929140290056</v>
      </c>
      <c r="P21">
        <f t="shared" si="1"/>
        <v>44891.781165125205</v>
      </c>
      <c r="Q21">
        <f t="shared" si="1"/>
        <v>46815.80918291257</v>
      </c>
      <c r="R21">
        <f t="shared" si="1"/>
        <v>48869.596435909589</v>
      </c>
      <c r="S21">
        <f t="shared" si="1"/>
        <v>50935.676147869803</v>
      </c>
      <c r="T21">
        <f t="shared" si="1"/>
        <v>52714.528506643197</v>
      </c>
      <c r="U21">
        <f t="shared" si="1"/>
        <v>54409.034603412634</v>
      </c>
      <c r="V21">
        <f t="shared" si="1"/>
        <v>55799.016207040142</v>
      </c>
      <c r="W21">
        <f t="shared" si="2"/>
        <v>57137.718352684657</v>
      </c>
      <c r="X21">
        <f t="shared" si="2"/>
        <v>58798.587699064519</v>
      </c>
      <c r="Y21">
        <f t="shared" si="2"/>
        <v>60475.047932309601</v>
      </c>
      <c r="Z21">
        <f t="shared" si="2"/>
        <v>62041.780935602357</v>
      </c>
      <c r="AA21">
        <f t="shared" si="2"/>
        <v>63612.759181602269</v>
      </c>
      <c r="AB21">
        <f t="shared" si="2"/>
        <v>64311.677232221722</v>
      </c>
      <c r="AC21">
        <f t="shared" si="2"/>
        <v>66315.772381659379</v>
      </c>
      <c r="AD21">
        <f t="shared" si="2"/>
        <v>66666.610983520426</v>
      </c>
      <c r="AE21">
        <f t="shared" si="2"/>
        <v>67577.558177782645</v>
      </c>
      <c r="AF21">
        <f t="shared" si="2"/>
        <v>68704.973988408979</v>
      </c>
      <c r="AG21">
        <f t="shared" si="3"/>
        <v>69973.035372315775</v>
      </c>
      <c r="AH21">
        <f t="shared" si="3"/>
        <v>71075.390633498551</v>
      </c>
      <c r="AI21">
        <f t="shared" si="3"/>
        <v>72214.86349342922</v>
      </c>
      <c r="AJ21">
        <f t="shared" si="3"/>
        <v>73334.207855723784</v>
      </c>
      <c r="AK21">
        <f t="shared" si="3"/>
        <v>74352.271064999877</v>
      </c>
      <c r="AL21">
        <f t="shared" si="3"/>
        <v>75538.116321476395</v>
      </c>
      <c r="AM21">
        <f t="shared" si="3"/>
        <v>76508.99105285079</v>
      </c>
      <c r="AN21">
        <f t="shared" si="3"/>
        <v>77392.337951277805</v>
      </c>
    </row>
    <row r="22" spans="12:40">
      <c r="L22" s="1" t="s">
        <v>222</v>
      </c>
      <c r="M22">
        <f t="shared" si="1"/>
        <v>43482.407731717911</v>
      </c>
      <c r="N22">
        <f t="shared" si="1"/>
        <v>44986.006985281296</v>
      </c>
      <c r="O22">
        <f t="shared" si="1"/>
        <v>46002.566172741317</v>
      </c>
      <c r="P22">
        <f t="shared" si="1"/>
        <v>46791.418197576466</v>
      </c>
      <c r="Q22">
        <f t="shared" si="1"/>
        <v>48401.015662054597</v>
      </c>
      <c r="R22">
        <f t="shared" si="1"/>
        <v>50393.228840977543</v>
      </c>
      <c r="S22">
        <f t="shared" si="1"/>
        <v>52459.308552937757</v>
      </c>
      <c r="T22">
        <f t="shared" si="1"/>
        <v>54413.160911711151</v>
      </c>
      <c r="U22">
        <f t="shared" si="1"/>
        <v>56282.667008480588</v>
      </c>
      <c r="V22">
        <f t="shared" si="1"/>
        <v>57672.648612108096</v>
      </c>
      <c r="W22">
        <f t="shared" si="2"/>
        <v>59011.350757752611</v>
      </c>
      <c r="X22">
        <f t="shared" si="2"/>
        <v>60672.220104132473</v>
      </c>
      <c r="Y22">
        <f t="shared" si="2"/>
        <v>62348.680337377555</v>
      </c>
      <c r="Z22">
        <f t="shared" si="2"/>
        <v>63915.413340670311</v>
      </c>
      <c r="AA22">
        <f t="shared" si="2"/>
        <v>65486.391586670223</v>
      </c>
      <c r="AB22">
        <f t="shared" si="2"/>
        <v>66185.309637289683</v>
      </c>
      <c r="AC22">
        <f t="shared" si="2"/>
        <v>68189.404786727333</v>
      </c>
      <c r="AD22">
        <f t="shared" si="2"/>
        <v>68540.24338858838</v>
      </c>
      <c r="AE22">
        <f t="shared" si="2"/>
        <v>69451.190582850599</v>
      </c>
      <c r="AF22">
        <f t="shared" si="2"/>
        <v>70578.606393476934</v>
      </c>
      <c r="AG22">
        <f t="shared" si="3"/>
        <v>71846.667777383729</v>
      </c>
      <c r="AH22">
        <f t="shared" si="3"/>
        <v>72949.023038566505</v>
      </c>
      <c r="AI22">
        <f t="shared" si="3"/>
        <v>74088.495898497174</v>
      </c>
      <c r="AJ22">
        <f t="shared" si="3"/>
        <v>75207.840260791738</v>
      </c>
      <c r="AK22">
        <f t="shared" si="3"/>
        <v>76225.903470067831</v>
      </c>
      <c r="AL22">
        <f t="shared" si="3"/>
        <v>77411.748726544349</v>
      </c>
      <c r="AM22">
        <f t="shared" si="3"/>
        <v>78382.623457918744</v>
      </c>
      <c r="AN22">
        <f t="shared" si="3"/>
        <v>79265.970356345759</v>
      </c>
    </row>
    <row r="23" spans="12:40">
      <c r="L23" s="1" t="s">
        <v>220</v>
      </c>
      <c r="M23">
        <f t="shared" ref="M23:AN23" si="4">M13</f>
        <v>583.16711785464577</v>
      </c>
      <c r="N23">
        <f t="shared" si="4"/>
        <v>32.088006152691378</v>
      </c>
      <c r="O23">
        <f t="shared" si="4"/>
        <v>41.75000203219679</v>
      </c>
      <c r="P23">
        <f t="shared" si="4"/>
        <v>29.370554404187715</v>
      </c>
      <c r="Q23">
        <f t="shared" si="4"/>
        <v>-636.84829432656989</v>
      </c>
      <c r="R23">
        <f t="shared" si="4"/>
        <v>-976.67969717211963</v>
      </c>
      <c r="S23">
        <f t="shared" si="4"/>
        <v>-1597.7533730153009</v>
      </c>
      <c r="T23">
        <f t="shared" si="4"/>
        <v>-2316.9382144307165</v>
      </c>
      <c r="U23">
        <f t="shared" si="4"/>
        <v>-3160.0549598598445</v>
      </c>
      <c r="V23">
        <f t="shared" si="4"/>
        <v>-3531.1619970296888</v>
      </c>
      <c r="W23">
        <f t="shared" si="4"/>
        <v>-3778.644554390572</v>
      </c>
      <c r="X23">
        <f t="shared" si="4"/>
        <v>-4250.7097652476004</v>
      </c>
      <c r="Y23">
        <f t="shared" si="4"/>
        <v>-4650.7894950003247</v>
      </c>
      <c r="Z23">
        <f t="shared" si="4"/>
        <v>-4975.9198484548397</v>
      </c>
      <c r="AA23">
        <f t="shared" si="4"/>
        <v>-5333.9234903285615</v>
      </c>
      <c r="AB23">
        <f t="shared" si="4"/>
        <v>-5167.9525275573687</v>
      </c>
      <c r="AC23">
        <f t="shared" si="4"/>
        <v>-6258.2323304418969</v>
      </c>
      <c r="AD23">
        <f t="shared" si="4"/>
        <v>-5803.5197314390389</v>
      </c>
      <c r="AE23">
        <f t="shared" si="4"/>
        <v>-5965.7153710555795</v>
      </c>
      <c r="AF23">
        <f t="shared" si="4"/>
        <v>-6376.9692487356588</v>
      </c>
      <c r="AG23">
        <f t="shared" si="4"/>
        <v>-6815.4927496482269</v>
      </c>
      <c r="AH23">
        <f t="shared" si="4"/>
        <v>-7231.5672862454376</v>
      </c>
      <c r="AI23">
        <f t="shared" si="4"/>
        <v>-7623.0711506378138</v>
      </c>
      <c r="AJ23">
        <f t="shared" si="4"/>
        <v>-8009.740413703199</v>
      </c>
      <c r="AK23">
        <f t="shared" si="4"/>
        <v>-8347.2014023250522</v>
      </c>
      <c r="AL23">
        <f t="shared" si="4"/>
        <v>-8709.648538913636</v>
      </c>
      <c r="AM23">
        <f t="shared" si="4"/>
        <v>-8965.9813210462744</v>
      </c>
      <c r="AN23">
        <f t="shared" si="4"/>
        <v>-9212.7952171162906</v>
      </c>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40F1D-FA9E-43B0-8490-803017F7D4F6}">
  <sheetPr codeName="Sheet4"/>
  <dimension ref="A2:BK8"/>
  <sheetViews>
    <sheetView workbookViewId="0">
      <selection activeCell="A2" sqref="A2"/>
    </sheetView>
  </sheetViews>
  <sheetFormatPr defaultRowHeight="15"/>
  <cols>
    <col min="1" max="1" width="32" customWidth="1"/>
    <col min="10" max="10" width="57" bestFit="1" customWidth="1"/>
    <col min="11" max="54" width="9.28515625" bestFit="1" customWidth="1"/>
    <col min="55" max="63" width="9.5703125" bestFit="1" customWidth="1"/>
  </cols>
  <sheetData>
    <row r="2" spans="1:63" s="4" customFormat="1">
      <c r="A2" s="3" t="s">
        <v>223</v>
      </c>
    </row>
    <row r="3" spans="1:63">
      <c r="N3" s="32"/>
    </row>
    <row r="4" spans="1:63">
      <c r="J4" s="2" t="s">
        <v>224</v>
      </c>
    </row>
    <row r="5" spans="1:63">
      <c r="K5" s="2">
        <v>2023</v>
      </c>
      <c r="L5" s="2">
        <v>2024</v>
      </c>
      <c r="M5" s="2">
        <v>2025</v>
      </c>
      <c r="N5" s="2">
        <v>2026</v>
      </c>
      <c r="O5" s="2">
        <v>2027</v>
      </c>
      <c r="P5" s="2">
        <v>2028</v>
      </c>
      <c r="Q5" s="2">
        <v>2029</v>
      </c>
      <c r="R5" s="2">
        <v>2030</v>
      </c>
      <c r="S5" s="2">
        <v>2031</v>
      </c>
      <c r="T5" s="2">
        <v>2032</v>
      </c>
      <c r="U5" s="2">
        <v>2033</v>
      </c>
      <c r="V5" s="2">
        <v>2034</v>
      </c>
      <c r="W5" s="2">
        <v>2035</v>
      </c>
      <c r="X5" s="2">
        <v>2036</v>
      </c>
      <c r="Y5" s="2">
        <v>2037</v>
      </c>
      <c r="Z5" s="2">
        <v>2038</v>
      </c>
      <c r="AA5" s="2">
        <v>2039</v>
      </c>
      <c r="AB5" s="2">
        <v>2040</v>
      </c>
      <c r="AC5" s="2">
        <v>2041</v>
      </c>
      <c r="AD5" s="2">
        <v>2042</v>
      </c>
      <c r="AE5" s="2">
        <v>2043</v>
      </c>
      <c r="AF5" s="2">
        <v>2044</v>
      </c>
      <c r="AG5" s="2">
        <v>2045</v>
      </c>
      <c r="AH5" s="2">
        <v>2046</v>
      </c>
      <c r="AI5" s="2">
        <v>2047</v>
      </c>
      <c r="AJ5" s="2">
        <v>2048</v>
      </c>
      <c r="AK5" s="2">
        <v>2049</v>
      </c>
      <c r="AL5" s="2">
        <v>2050</v>
      </c>
      <c r="AM5" s="2">
        <v>2051</v>
      </c>
      <c r="AN5" s="2">
        <v>2052</v>
      </c>
      <c r="AO5" s="2">
        <v>2053</v>
      </c>
      <c r="AP5" s="2">
        <v>2054</v>
      </c>
      <c r="AQ5" s="2">
        <v>2055</v>
      </c>
      <c r="AR5" s="2">
        <v>2056</v>
      </c>
      <c r="AS5" s="2">
        <v>2057</v>
      </c>
      <c r="AT5" s="2">
        <v>2058</v>
      </c>
      <c r="AU5" s="2">
        <v>2059</v>
      </c>
      <c r="AV5" s="2">
        <v>2060</v>
      </c>
      <c r="AW5" s="2">
        <v>2061</v>
      </c>
      <c r="AX5" s="2">
        <v>2062</v>
      </c>
      <c r="AY5" s="2">
        <v>2063</v>
      </c>
      <c r="AZ5" s="2">
        <v>2064</v>
      </c>
      <c r="BA5" s="2">
        <v>2065</v>
      </c>
      <c r="BB5" s="2">
        <v>2066</v>
      </c>
      <c r="BC5" s="2">
        <v>2067</v>
      </c>
      <c r="BD5" s="2">
        <v>2068</v>
      </c>
      <c r="BE5" s="2">
        <v>2069</v>
      </c>
      <c r="BF5" s="2">
        <v>2070</v>
      </c>
      <c r="BG5" s="2">
        <v>2071</v>
      </c>
      <c r="BH5" s="2">
        <v>2072</v>
      </c>
      <c r="BI5" s="2">
        <v>2073</v>
      </c>
      <c r="BJ5" s="2">
        <v>2074</v>
      </c>
      <c r="BK5" s="2">
        <v>2075</v>
      </c>
    </row>
    <row r="6" spans="1:63">
      <c r="J6" t="s">
        <v>225</v>
      </c>
      <c r="K6" s="21">
        <v>0.5967069128603224</v>
      </c>
      <c r="L6" s="21">
        <v>0.76077413391790394</v>
      </c>
      <c r="M6" s="21">
        <v>1.1043003833041389</v>
      </c>
      <c r="N6" s="21">
        <v>2.1937510102987021</v>
      </c>
      <c r="O6" s="21">
        <v>3.3529741126944383</v>
      </c>
      <c r="P6" s="21">
        <v>4.5747396640268612</v>
      </c>
      <c r="Q6" s="21">
        <v>5.8484904165898408</v>
      </c>
      <c r="R6" s="21">
        <v>7.1531531492999836</v>
      </c>
      <c r="S6" s="21">
        <v>10.792653802815817</v>
      </c>
      <c r="T6" s="21">
        <v>16.299125008446346</v>
      </c>
      <c r="U6" s="21">
        <v>19.766648108637995</v>
      </c>
      <c r="V6" s="21">
        <v>23.078178565476968</v>
      </c>
      <c r="W6" s="21">
        <v>26.208297835228571</v>
      </c>
      <c r="X6" s="21">
        <v>28.055504100634778</v>
      </c>
      <c r="Y6" s="21">
        <v>29.906971757332393</v>
      </c>
      <c r="Z6" s="21">
        <v>31.102419264201941</v>
      </c>
      <c r="AA6" s="21">
        <v>32.217581726634151</v>
      </c>
      <c r="AB6" s="21">
        <v>33.311520635343506</v>
      </c>
      <c r="AC6" s="21">
        <v>34.832487458740289</v>
      </c>
      <c r="AD6" s="21">
        <v>36.258831909556164</v>
      </c>
      <c r="AE6" s="21">
        <v>37.450561934449183</v>
      </c>
      <c r="AF6" s="21">
        <v>38.77042169490538</v>
      </c>
      <c r="AG6" s="21">
        <v>39.82723164810524</v>
      </c>
      <c r="AH6" s="21">
        <v>40.983636577249399</v>
      </c>
      <c r="AI6" s="21">
        <v>42.172761562358716</v>
      </c>
      <c r="AJ6" s="21">
        <v>42.845011550350449</v>
      </c>
      <c r="AK6" s="21">
        <v>43.583107870412974</v>
      </c>
      <c r="AL6" s="21">
        <v>44.435910549923847</v>
      </c>
      <c r="AM6" s="21">
        <v>43.649317365237735</v>
      </c>
      <c r="AN6" s="21">
        <v>42.942792700175659</v>
      </c>
      <c r="AO6" s="21">
        <v>42.008725017080394</v>
      </c>
      <c r="AP6" s="21">
        <v>41.321934301250991</v>
      </c>
      <c r="AQ6" s="21">
        <v>40.887861489723427</v>
      </c>
      <c r="AR6" s="21">
        <v>40.212662145885304</v>
      </c>
      <c r="AS6" s="21">
        <v>40.036391049037391</v>
      </c>
      <c r="AT6" s="21">
        <v>39.477875683983889</v>
      </c>
      <c r="AU6" s="21">
        <v>39.114419919073654</v>
      </c>
      <c r="AV6" s="21">
        <v>38.826948692805161</v>
      </c>
      <c r="AW6" s="21">
        <v>38.561334559724159</v>
      </c>
      <c r="AX6" s="21">
        <v>38.589780965626716</v>
      </c>
      <c r="AY6" s="21">
        <v>38.424968398496759</v>
      </c>
      <c r="AZ6" s="21">
        <v>38.245328862528183</v>
      </c>
      <c r="BA6" s="21">
        <v>38.253383321124559</v>
      </c>
      <c r="BB6" s="21">
        <v>37.960780366253402</v>
      </c>
      <c r="BC6" s="21">
        <v>37.91363115403982</v>
      </c>
      <c r="BD6" s="21">
        <v>37.986328679654044</v>
      </c>
      <c r="BE6" s="21">
        <v>37.873917794841432</v>
      </c>
      <c r="BF6" s="21">
        <v>37.776352955882047</v>
      </c>
      <c r="BG6" s="21">
        <v>37.805180932830169</v>
      </c>
      <c r="BH6" s="21">
        <v>37.486926814794209</v>
      </c>
      <c r="BI6" s="21">
        <v>37.606465555129958</v>
      </c>
      <c r="BJ6" s="21">
        <v>37.480589972416972</v>
      </c>
      <c r="BK6" s="21">
        <v>37.160929201102945</v>
      </c>
    </row>
    <row r="7" spans="1:63">
      <c r="J7" t="s">
        <v>226</v>
      </c>
      <c r="K7" s="21">
        <v>0</v>
      </c>
      <c r="L7" s="21">
        <v>0</v>
      </c>
      <c r="M7" s="21">
        <v>0</v>
      </c>
      <c r="N7" s="21">
        <v>3.5058208852436885E-2</v>
      </c>
      <c r="O7" s="21">
        <v>7.0846329613181491E-2</v>
      </c>
      <c r="P7" s="21">
        <v>0.10718686583035096</v>
      </c>
      <c r="Q7" s="21">
        <v>0.14389550906082402</v>
      </c>
      <c r="R7" s="21">
        <v>0.18078267313510046</v>
      </c>
      <c r="S7" s="21">
        <v>1.4567097223957912</v>
      </c>
      <c r="T7" s="21">
        <v>2.7858226522283158</v>
      </c>
      <c r="U7" s="21">
        <v>4.1696312429258242</v>
      </c>
      <c r="V7" s="21">
        <v>5.6096877235904623</v>
      </c>
      <c r="W7" s="21">
        <v>7.1075861924173482</v>
      </c>
      <c r="X7" s="21">
        <v>8.536554920920949</v>
      </c>
      <c r="Y7" s="21">
        <v>10.024011306008987</v>
      </c>
      <c r="Z7" s="21">
        <v>11.571682414504691</v>
      </c>
      <c r="AA7" s="21">
        <v>13.181336924378781</v>
      </c>
      <c r="AB7" s="21">
        <v>14.854785849229605</v>
      </c>
      <c r="AC7" s="21">
        <v>17.704233814379016</v>
      </c>
      <c r="AD7" s="21">
        <v>20.672054704750717</v>
      </c>
      <c r="AE7" s="21">
        <v>23.761804603747439</v>
      </c>
      <c r="AF7" s="21">
        <v>26.977120856910972</v>
      </c>
      <c r="AG7" s="21">
        <v>30.332350244288122</v>
      </c>
      <c r="AH7" s="21">
        <v>32.868875529203684</v>
      </c>
      <c r="AI7" s="21">
        <v>35.505813920956172</v>
      </c>
      <c r="AJ7" s="21">
        <v>38.246254483599543</v>
      </c>
      <c r="AK7" s="21">
        <v>41.093359974387162</v>
      </c>
      <c r="AL7" s="21">
        <v>44.05036811713159</v>
      </c>
      <c r="AM7" s="21">
        <v>47.039386815024429</v>
      </c>
      <c r="AN7" s="21">
        <v>50.135100702658974</v>
      </c>
      <c r="AO7" s="21">
        <v>53.297662668993475</v>
      </c>
      <c r="AP7" s="21">
        <v>56.524579925874008</v>
      </c>
      <c r="AQ7" s="21">
        <v>59.813418114328705</v>
      </c>
      <c r="AR7" s="21">
        <v>63.161800106689391</v>
      </c>
      <c r="AS7" s="21">
        <v>66.474150882608768</v>
      </c>
      <c r="AT7" s="21">
        <v>69.762388517345386</v>
      </c>
      <c r="AU7" s="21">
        <v>73.094451528305498</v>
      </c>
      <c r="AV7" s="21">
        <v>76.467924017929292</v>
      </c>
      <c r="AW7" s="21">
        <v>79.880431298132081</v>
      </c>
      <c r="AX7" s="21">
        <v>83.32963799129223</v>
      </c>
      <c r="AY7" s="21">
        <v>86.813246357462987</v>
      </c>
      <c r="AZ7" s="21">
        <v>90.328994799140276</v>
      </c>
      <c r="BA7" s="21">
        <v>93.874656508187854</v>
      </c>
      <c r="BB7" s="21">
        <v>97.448038228943616</v>
      </c>
      <c r="BC7" s="21">
        <v>101.04697911818987</v>
      </c>
      <c r="BD7" s="21">
        <v>104.66934968757265</v>
      </c>
      <c r="BE7" s="21">
        <v>108.31305081756668</v>
      </c>
      <c r="BF7" s="21">
        <v>111.97601283476772</v>
      </c>
      <c r="BG7" s="21">
        <v>115.65619464622061</v>
      </c>
      <c r="BH7" s="21">
        <v>119.35158292602932</v>
      </c>
      <c r="BI7" s="21">
        <v>123.06019135058133</v>
      </c>
      <c r="BJ7" s="21">
        <v>126.78005987963643</v>
      </c>
      <c r="BK7" s="21">
        <v>130.50925408114986</v>
      </c>
    </row>
    <row r="8" spans="1:63">
      <c r="J8" t="s">
        <v>227</v>
      </c>
      <c r="K8" s="21">
        <v>53.414187114152284</v>
      </c>
      <c r="L8" s="21">
        <v>52.12245084452848</v>
      </c>
      <c r="M8" s="21">
        <v>51.191944323480186</v>
      </c>
      <c r="N8" s="21">
        <v>50.313102698434506</v>
      </c>
      <c r="O8" s="21">
        <v>50.841965191379927</v>
      </c>
      <c r="P8" s="21">
        <v>51.258610151491112</v>
      </c>
      <c r="Q8" s="21">
        <v>51.93815500401363</v>
      </c>
      <c r="R8" s="21">
        <v>53.615931949052083</v>
      </c>
      <c r="S8" s="21">
        <v>53.5125025781131</v>
      </c>
      <c r="T8" s="21">
        <v>52.364366981154433</v>
      </c>
      <c r="U8" s="21">
        <v>49.558674162786254</v>
      </c>
      <c r="V8" s="21">
        <v>47.514086599079491</v>
      </c>
      <c r="W8" s="21">
        <v>44.873186432118629</v>
      </c>
      <c r="X8" s="21">
        <v>42.95514090633916</v>
      </c>
      <c r="Y8" s="21">
        <v>42.52665930254453</v>
      </c>
      <c r="Z8" s="21">
        <v>42.966392500644986</v>
      </c>
      <c r="AA8" s="21">
        <v>44.888339279374499</v>
      </c>
      <c r="AB8" s="21">
        <v>47.178897025374262</v>
      </c>
      <c r="AC8" s="21">
        <v>50.478234419024936</v>
      </c>
      <c r="AD8" s="21">
        <v>54.218714100326757</v>
      </c>
      <c r="AE8" s="21">
        <v>57.467258971030475</v>
      </c>
      <c r="AF8" s="21">
        <v>60.542818799554539</v>
      </c>
      <c r="AG8" s="21">
        <v>63.678652380906527</v>
      </c>
      <c r="AH8" s="21">
        <v>67.507838803911127</v>
      </c>
      <c r="AI8" s="21">
        <v>70.25882264544228</v>
      </c>
      <c r="AJ8" s="21">
        <v>72.849772686547141</v>
      </c>
      <c r="AK8" s="21">
        <v>75.479879741502316</v>
      </c>
      <c r="AL8" s="21">
        <v>76.650092259703882</v>
      </c>
      <c r="AM8" s="21">
        <v>77.904670789671087</v>
      </c>
      <c r="AN8" s="21">
        <v>79.668919937016724</v>
      </c>
      <c r="AO8" s="21">
        <v>81.256471902204709</v>
      </c>
      <c r="AP8" s="21">
        <v>82.65669989576503</v>
      </c>
      <c r="AQ8" s="21">
        <v>83.955347883324563</v>
      </c>
      <c r="AR8" s="21">
        <v>85.246281221877823</v>
      </c>
      <c r="AS8" s="21">
        <v>85.92801904797895</v>
      </c>
      <c r="AT8" s="21">
        <v>85.271024925611954</v>
      </c>
      <c r="AU8" s="21">
        <v>82.942996946041745</v>
      </c>
      <c r="AV8" s="21">
        <v>80.211770065002867</v>
      </c>
      <c r="AW8" s="21">
        <v>76.271284224890422</v>
      </c>
      <c r="AX8" s="21">
        <v>72.477114322127633</v>
      </c>
      <c r="AY8" s="21">
        <v>70.525774050673192</v>
      </c>
      <c r="AZ8" s="21">
        <v>70.778649273236823</v>
      </c>
      <c r="BA8" s="21">
        <v>71.36527926004176</v>
      </c>
      <c r="BB8" s="21">
        <v>71.76075508793906</v>
      </c>
      <c r="BC8" s="21">
        <v>71.95415824630534</v>
      </c>
      <c r="BD8" s="21">
        <v>72.17596039202553</v>
      </c>
      <c r="BE8" s="21">
        <v>72.278281274083611</v>
      </c>
      <c r="BF8" s="21">
        <v>72.50341632281976</v>
      </c>
      <c r="BG8" s="21">
        <v>72.946529498724203</v>
      </c>
      <c r="BH8" s="21">
        <v>73.715865848681759</v>
      </c>
      <c r="BI8" s="21">
        <v>74.749993993790653</v>
      </c>
      <c r="BJ8" s="21">
        <v>76.086450337209442</v>
      </c>
      <c r="BK8" s="21">
        <v>77.675177802413543</v>
      </c>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C2E72-DA1E-4DC4-961E-92CBFE437090}">
  <sheetPr codeName="Sheet5"/>
  <dimension ref="A2:AY9"/>
  <sheetViews>
    <sheetView zoomScaleNormal="100" workbookViewId="0">
      <selection activeCell="J4" sqref="J4"/>
    </sheetView>
  </sheetViews>
  <sheetFormatPr defaultRowHeight="15"/>
  <cols>
    <col min="1" max="1" width="44.5703125" customWidth="1"/>
  </cols>
  <sheetData>
    <row r="2" spans="1:51" s="4" customFormat="1">
      <c r="A2" s="3" t="s">
        <v>228</v>
      </c>
    </row>
    <row r="3" spans="1:51">
      <c r="N3" s="32"/>
    </row>
    <row r="4" spans="1:51" ht="18">
      <c r="J4" s="2" t="s">
        <v>107</v>
      </c>
      <c r="K4" s="2">
        <v>2010</v>
      </c>
      <c r="L4" s="2">
        <v>2011</v>
      </c>
      <c r="M4" s="2">
        <v>2012</v>
      </c>
      <c r="N4" s="2">
        <v>2013</v>
      </c>
      <c r="O4" s="2">
        <v>2014</v>
      </c>
      <c r="P4" s="2">
        <v>2015</v>
      </c>
      <c r="Q4" s="2">
        <v>2016</v>
      </c>
      <c r="R4" s="2">
        <v>2017</v>
      </c>
      <c r="S4" s="2">
        <v>2018</v>
      </c>
      <c r="T4" s="2">
        <v>2019</v>
      </c>
      <c r="U4" s="2">
        <v>2020</v>
      </c>
      <c r="V4" s="2">
        <v>2021</v>
      </c>
      <c r="W4" s="2">
        <v>2022</v>
      </c>
      <c r="X4" s="2">
        <v>2023</v>
      </c>
      <c r="Y4" s="2">
        <v>2024</v>
      </c>
      <c r="Z4" s="2">
        <v>2025</v>
      </c>
      <c r="AA4" s="2">
        <v>2026</v>
      </c>
      <c r="AB4" s="2">
        <v>2027</v>
      </c>
      <c r="AC4" s="2">
        <v>2028</v>
      </c>
      <c r="AD4" s="2">
        <v>2029</v>
      </c>
      <c r="AE4" s="2">
        <v>2030</v>
      </c>
      <c r="AF4" s="2">
        <v>2031</v>
      </c>
      <c r="AG4" s="2">
        <v>2032</v>
      </c>
      <c r="AH4" s="2">
        <v>2033</v>
      </c>
      <c r="AI4" s="2">
        <v>2034</v>
      </c>
      <c r="AJ4" s="2">
        <v>2035</v>
      </c>
      <c r="AK4" s="2">
        <v>2036</v>
      </c>
      <c r="AL4" s="2">
        <v>2037</v>
      </c>
      <c r="AM4" s="2">
        <v>2038</v>
      </c>
      <c r="AN4" s="2">
        <v>2039</v>
      </c>
      <c r="AO4" s="2">
        <v>2040</v>
      </c>
      <c r="AP4" s="2">
        <v>2041</v>
      </c>
      <c r="AQ4" s="2">
        <v>2042</v>
      </c>
      <c r="AR4" s="2">
        <v>2043</v>
      </c>
      <c r="AS4" s="2">
        <v>2044</v>
      </c>
      <c r="AT4" s="2">
        <v>2045</v>
      </c>
      <c r="AU4" s="2">
        <v>2046</v>
      </c>
      <c r="AV4" s="2">
        <v>2047</v>
      </c>
      <c r="AW4" s="2">
        <v>2048</v>
      </c>
      <c r="AX4" s="2">
        <v>2049</v>
      </c>
      <c r="AY4" s="2">
        <v>2050</v>
      </c>
    </row>
    <row r="5" spans="1:51">
      <c r="J5" s="1" t="s">
        <v>108</v>
      </c>
      <c r="K5" s="21">
        <v>18.933919722772703</v>
      </c>
      <c r="L5" s="21">
        <v>18.260896074431585</v>
      </c>
      <c r="M5" s="21">
        <v>19.921542669565284</v>
      </c>
      <c r="N5" s="21">
        <v>18.952453922088324</v>
      </c>
      <c r="O5" s="21">
        <v>18.748308402522131</v>
      </c>
      <c r="P5" s="21">
        <v>18.509343115930179</v>
      </c>
      <c r="Q5" s="21">
        <v>17.007592286590789</v>
      </c>
      <c r="R5" s="21">
        <v>17.530900135194507</v>
      </c>
      <c r="S5" s="21">
        <v>17.297736222679013</v>
      </c>
      <c r="T5" s="21">
        <v>18.734392912720811</v>
      </c>
      <c r="U5" s="21">
        <v>17.732875307450563</v>
      </c>
      <c r="V5" s="21">
        <v>17.385563061096821</v>
      </c>
      <c r="W5" s="21">
        <v>15.031679670574336</v>
      </c>
      <c r="X5" s="21">
        <v>16.646734166924258</v>
      </c>
      <c r="Y5" s="21">
        <v>16.125274541917655</v>
      </c>
      <c r="Z5" s="21">
        <v>15.434109498726277</v>
      </c>
      <c r="AA5" s="21">
        <v>13.560688768117233</v>
      </c>
      <c r="AB5" s="21">
        <v>12.144608559684348</v>
      </c>
      <c r="AC5" s="21">
        <v>11.668936670685754</v>
      </c>
      <c r="AD5" s="21">
        <v>11.352890445176158</v>
      </c>
      <c r="AE5" s="21">
        <v>9.9364148663216589</v>
      </c>
      <c r="AF5" s="21">
        <v>9.3824922070017784</v>
      </c>
      <c r="AG5" s="21">
        <v>8.9239990965649412</v>
      </c>
      <c r="AH5" s="21">
        <v>8.5917437011222386</v>
      </c>
      <c r="AI5" s="21">
        <v>8.2396760956646364</v>
      </c>
      <c r="AJ5" s="21">
        <v>7.8651863016407022</v>
      </c>
      <c r="AK5" s="21">
        <v>7.4930244074918075</v>
      </c>
      <c r="AL5" s="21">
        <v>7.1136582780639745</v>
      </c>
      <c r="AM5" s="21">
        <v>7.0212617983671812</v>
      </c>
      <c r="AN5" s="21">
        <v>6.6964003424586416</v>
      </c>
      <c r="AO5" s="21">
        <v>6.6118824541089394</v>
      </c>
      <c r="AP5" s="21">
        <v>6.4392218226959335</v>
      </c>
      <c r="AQ5" s="21">
        <v>6.2264538684967032</v>
      </c>
      <c r="AR5" s="21">
        <v>5.9778618266106909</v>
      </c>
      <c r="AS5" s="21">
        <v>5.704122083181141</v>
      </c>
      <c r="AT5" s="21">
        <v>5.417663661261229</v>
      </c>
      <c r="AU5" s="21">
        <v>5.1585224119475663</v>
      </c>
      <c r="AV5" s="21">
        <v>4.8742544225938964</v>
      </c>
      <c r="AW5" s="21">
        <v>4.5130042409947002</v>
      </c>
      <c r="AX5" s="21">
        <v>4.1808602989927</v>
      </c>
      <c r="AY5" s="21">
        <v>3.7994333221600041</v>
      </c>
    </row>
    <row r="6" spans="1:51">
      <c r="J6" s="1" t="s">
        <v>229</v>
      </c>
      <c r="K6" s="21">
        <v>18.933919722772703</v>
      </c>
      <c r="L6" s="21">
        <v>18.260896074431585</v>
      </c>
      <c r="M6" s="21">
        <v>19.921542669565284</v>
      </c>
      <c r="N6" s="21">
        <v>18.952453922088324</v>
      </c>
      <c r="O6" s="21">
        <v>18.748308402522131</v>
      </c>
      <c r="P6" s="21">
        <v>18.509343115930179</v>
      </c>
      <c r="Q6" s="21">
        <v>17.007592286590789</v>
      </c>
      <c r="R6" s="21">
        <v>17.530900135194507</v>
      </c>
      <c r="S6" s="21">
        <v>17.297736222679013</v>
      </c>
      <c r="T6" s="21">
        <v>18.734392912720811</v>
      </c>
      <c r="U6" s="21">
        <v>17.732875307450563</v>
      </c>
      <c r="V6" s="21">
        <v>17.385563061096821</v>
      </c>
      <c r="W6" s="21">
        <v>15.031679670574336</v>
      </c>
      <c r="X6" s="21">
        <v>16.315076623006142</v>
      </c>
      <c r="Y6" s="21">
        <v>15.404799873858995</v>
      </c>
      <c r="Z6" s="21">
        <v>14.3881998951484</v>
      </c>
      <c r="AA6" s="21">
        <v>12.731565790262495</v>
      </c>
      <c r="AB6" s="21">
        <v>12.160736923052482</v>
      </c>
      <c r="AC6" s="21">
        <v>11.974304574968626</v>
      </c>
      <c r="AD6" s="21">
        <v>11.861667854686871</v>
      </c>
      <c r="AE6" s="21">
        <v>10.839057510941096</v>
      </c>
      <c r="AF6" s="21">
        <v>10.705108238586639</v>
      </c>
      <c r="AG6" s="21">
        <v>10.567937966133776</v>
      </c>
      <c r="AH6" s="21">
        <v>10.444745303305185</v>
      </c>
      <c r="AI6" s="21">
        <v>10.314515687281247</v>
      </c>
      <c r="AJ6" s="21">
        <v>10.181693283019083</v>
      </c>
      <c r="AK6" s="21">
        <v>10.009301373688816</v>
      </c>
      <c r="AL6" s="21">
        <v>9.8261251333528374</v>
      </c>
      <c r="AM6" s="21">
        <v>9.8371578230191066</v>
      </c>
      <c r="AN6" s="21">
        <v>9.8519582975122031</v>
      </c>
      <c r="AO6" s="21">
        <v>9.8654997563755042</v>
      </c>
      <c r="AP6" s="21">
        <v>9.8729669790674706</v>
      </c>
      <c r="AQ6" s="21">
        <v>9.8810025069456611</v>
      </c>
      <c r="AR6" s="21">
        <v>9.8883433944754255</v>
      </c>
      <c r="AS6" s="21">
        <v>9.89107359231914</v>
      </c>
      <c r="AT6" s="21">
        <v>9.8960032206731938</v>
      </c>
      <c r="AU6" s="21">
        <v>9.8952602374618088</v>
      </c>
      <c r="AV6" s="21">
        <v>9.8927392919049808</v>
      </c>
      <c r="AW6" s="21">
        <v>9.8960223847907969</v>
      </c>
      <c r="AX6" s="21">
        <v>9.8904474810698915</v>
      </c>
      <c r="AY6" s="21">
        <v>9.8660923815101356</v>
      </c>
    </row>
    <row r="9" spans="1:51">
      <c r="I9" s="46"/>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91A1F-2513-4A86-8927-67A0F9B678CE}">
  <sheetPr codeName="Sheet6"/>
  <dimension ref="A2:AY9"/>
  <sheetViews>
    <sheetView zoomScaleNormal="100" workbookViewId="0">
      <selection activeCell="P19" sqref="P19"/>
    </sheetView>
  </sheetViews>
  <sheetFormatPr defaultRowHeight="15"/>
  <cols>
    <col min="1" max="1" width="44.5703125" customWidth="1"/>
  </cols>
  <sheetData>
    <row r="2" spans="1:51" s="4" customFormat="1">
      <c r="A2" s="3" t="s">
        <v>230</v>
      </c>
    </row>
    <row r="3" spans="1:51">
      <c r="N3" s="32"/>
    </row>
    <row r="4" spans="1:51" ht="18">
      <c r="J4" s="2" t="s">
        <v>107</v>
      </c>
      <c r="K4" s="2">
        <v>2010</v>
      </c>
      <c r="L4" s="2">
        <v>2011</v>
      </c>
      <c r="M4" s="2">
        <v>2012</v>
      </c>
      <c r="N4" s="2">
        <v>2013</v>
      </c>
      <c r="O4" s="2">
        <v>2014</v>
      </c>
      <c r="P4" s="2">
        <v>2015</v>
      </c>
      <c r="Q4" s="2">
        <v>2016</v>
      </c>
      <c r="R4" s="2">
        <v>2017</v>
      </c>
      <c r="S4" s="2">
        <v>2018</v>
      </c>
      <c r="T4" s="2">
        <v>2019</v>
      </c>
      <c r="U4" s="2">
        <v>2020</v>
      </c>
      <c r="V4" s="2">
        <v>2021</v>
      </c>
      <c r="W4" s="2">
        <v>2022</v>
      </c>
      <c r="X4" s="2">
        <v>2023</v>
      </c>
      <c r="Y4" s="2">
        <v>2024</v>
      </c>
      <c r="Z4" s="2">
        <v>2025</v>
      </c>
      <c r="AA4" s="2">
        <v>2026</v>
      </c>
      <c r="AB4" s="2">
        <v>2027</v>
      </c>
      <c r="AC4" s="2">
        <v>2028</v>
      </c>
      <c r="AD4" s="2">
        <v>2029</v>
      </c>
      <c r="AE4" s="2">
        <v>2030</v>
      </c>
      <c r="AF4" s="2">
        <v>2031</v>
      </c>
      <c r="AG4" s="2">
        <v>2032</v>
      </c>
      <c r="AH4" s="2">
        <v>2033</v>
      </c>
      <c r="AI4" s="2">
        <v>2034</v>
      </c>
      <c r="AJ4" s="2">
        <v>2035</v>
      </c>
      <c r="AK4" s="2">
        <v>2036</v>
      </c>
      <c r="AL4" s="2">
        <v>2037</v>
      </c>
      <c r="AM4" s="2">
        <v>2038</v>
      </c>
      <c r="AN4" s="2">
        <v>2039</v>
      </c>
      <c r="AO4" s="2">
        <v>2040</v>
      </c>
      <c r="AP4" s="2">
        <v>2041</v>
      </c>
      <c r="AQ4" s="2">
        <v>2042</v>
      </c>
      <c r="AR4" s="2">
        <v>2043</v>
      </c>
      <c r="AS4" s="2">
        <v>2044</v>
      </c>
      <c r="AT4" s="2">
        <v>2045</v>
      </c>
      <c r="AU4" s="2">
        <v>2046</v>
      </c>
      <c r="AV4" s="2">
        <v>2047</v>
      </c>
      <c r="AW4" s="2">
        <v>2048</v>
      </c>
      <c r="AX4" s="2">
        <v>2049</v>
      </c>
      <c r="AY4" s="2">
        <v>2050</v>
      </c>
    </row>
    <row r="5" spans="1:51">
      <c r="J5" s="1" t="s">
        <v>108</v>
      </c>
      <c r="K5" s="27">
        <v>4.4966591821462938</v>
      </c>
      <c r="L5" s="27">
        <v>4.5046116270906706</v>
      </c>
      <c r="M5" s="27">
        <v>4.5416646334971693</v>
      </c>
      <c r="N5" s="27">
        <v>4.6610952670391192</v>
      </c>
      <c r="O5" s="27">
        <v>4.8491671547173576</v>
      </c>
      <c r="P5" s="27">
        <v>4.9434473221982049</v>
      </c>
      <c r="Q5" s="27">
        <v>4.6813010504642518</v>
      </c>
      <c r="R5" s="27">
        <v>4.7158937983543909</v>
      </c>
      <c r="S5" s="27">
        <v>4.641731679939789</v>
      </c>
      <c r="T5" s="27">
        <v>4.6901588898715296</v>
      </c>
      <c r="U5" s="27">
        <v>4.4799511699776406</v>
      </c>
      <c r="V5" s="27">
        <v>4.7083953277825845</v>
      </c>
      <c r="W5" s="27">
        <v>4.4691560114591535</v>
      </c>
      <c r="X5" s="27">
        <v>4.312345496546607</v>
      </c>
      <c r="Y5" s="27">
        <v>4.3253955272474522</v>
      </c>
      <c r="Z5" s="27">
        <v>4.2374813466335635</v>
      </c>
      <c r="AA5" s="27">
        <v>4.1652533696475249</v>
      </c>
      <c r="AB5" s="27">
        <v>3.329797025705123</v>
      </c>
      <c r="AC5" s="27">
        <v>3.2970293382631528</v>
      </c>
      <c r="AD5" s="27">
        <v>3.2795155602863737</v>
      </c>
      <c r="AE5" s="27">
        <v>3.1748964919962193</v>
      </c>
      <c r="AF5" s="27">
        <v>3.116661002752477</v>
      </c>
      <c r="AG5" s="27">
        <v>3.0534681169005218</v>
      </c>
      <c r="AH5" s="27">
        <v>3.0474484942477731</v>
      </c>
      <c r="AI5" s="27">
        <v>3.0303566356939728</v>
      </c>
      <c r="AJ5" s="27">
        <v>2.9941342632961163</v>
      </c>
      <c r="AK5" s="27">
        <v>2.9750080733190662</v>
      </c>
      <c r="AL5" s="27">
        <v>2.9544202791185641</v>
      </c>
      <c r="AM5" s="27">
        <v>2.919927526423876</v>
      </c>
      <c r="AN5" s="27">
        <v>2.8977590644232074</v>
      </c>
      <c r="AO5" s="27">
        <v>2.8631098126115053</v>
      </c>
      <c r="AP5" s="27">
        <v>2.8665796545172033</v>
      </c>
      <c r="AQ5" s="27">
        <v>2.8367352780463584</v>
      </c>
      <c r="AR5" s="27">
        <v>2.8312274874872774</v>
      </c>
      <c r="AS5" s="27">
        <v>2.8031868127659503</v>
      </c>
      <c r="AT5" s="27">
        <v>2.7753379418433255</v>
      </c>
      <c r="AU5" s="27">
        <v>2.7461891313048166</v>
      </c>
      <c r="AV5" s="27">
        <v>2.7205979248602654</v>
      </c>
      <c r="AW5" s="27">
        <v>2.6982893234111689</v>
      </c>
      <c r="AX5" s="27">
        <v>2.6791131117566018</v>
      </c>
      <c r="AY5" s="27">
        <v>2.6610556034393786</v>
      </c>
    </row>
    <row r="6" spans="1:51">
      <c r="J6" s="1" t="s">
        <v>229</v>
      </c>
      <c r="K6" s="27">
        <v>4.4966591821462938</v>
      </c>
      <c r="L6" s="27">
        <v>4.5046116270906706</v>
      </c>
      <c r="M6" s="27">
        <v>4.5416646334971693</v>
      </c>
      <c r="N6" s="27">
        <v>4.6610952670391192</v>
      </c>
      <c r="O6" s="27">
        <v>4.8491671547173576</v>
      </c>
      <c r="P6" s="27">
        <v>4.9434473221982049</v>
      </c>
      <c r="Q6" s="27">
        <v>4.6813010504642518</v>
      </c>
      <c r="R6" s="27">
        <v>4.7158937983543909</v>
      </c>
      <c r="S6" s="27">
        <v>4.641731679939789</v>
      </c>
      <c r="T6" s="27">
        <v>4.6901588898715296</v>
      </c>
      <c r="U6" s="27">
        <v>4.4799511699776406</v>
      </c>
      <c r="V6" s="27">
        <v>4.7083953277825845</v>
      </c>
      <c r="W6" s="27">
        <v>4.4691560114591535</v>
      </c>
      <c r="X6" s="27">
        <v>4.312345496546607</v>
      </c>
      <c r="Y6" s="27">
        <v>4.3253955272474522</v>
      </c>
      <c r="Z6" s="27">
        <v>4.2374813466335635</v>
      </c>
      <c r="AA6" s="27">
        <v>4.1652533696475249</v>
      </c>
      <c r="AB6" s="27">
        <v>3.329797025705123</v>
      </c>
      <c r="AC6" s="27">
        <v>3.3004774611863601</v>
      </c>
      <c r="AD6" s="27">
        <v>3.2829636832095805</v>
      </c>
      <c r="AE6" s="27">
        <v>3.1790629738617615</v>
      </c>
      <c r="AF6" s="27">
        <v>3.1208274846180193</v>
      </c>
      <c r="AG6" s="27">
        <v>3.0576345987660636</v>
      </c>
      <c r="AH6" s="27">
        <v>3.0516149761133153</v>
      </c>
      <c r="AI6" s="27">
        <v>3.0345231175595151</v>
      </c>
      <c r="AJ6" s="27">
        <v>2.999019104103994</v>
      </c>
      <c r="AK6" s="27">
        <v>2.979892914126943</v>
      </c>
      <c r="AL6" s="27">
        <v>2.9593051199264409</v>
      </c>
      <c r="AM6" s="27">
        <v>2.9248123672317532</v>
      </c>
      <c r="AN6" s="27">
        <v>2.9026439052310846</v>
      </c>
      <c r="AO6" s="27">
        <v>2.8679946534193821</v>
      </c>
      <c r="AP6" s="27">
        <v>2.871464495325081</v>
      </c>
      <c r="AQ6" s="27">
        <v>2.8416201188542356</v>
      </c>
      <c r="AR6" s="27">
        <v>2.8361123282951546</v>
      </c>
      <c r="AS6" s="27">
        <v>2.8080716535738275</v>
      </c>
      <c r="AT6" s="27">
        <v>2.7802227826512027</v>
      </c>
      <c r="AU6" s="27">
        <v>2.7510739721126942</v>
      </c>
      <c r="AV6" s="27">
        <v>2.7254827656681422</v>
      </c>
      <c r="AW6" s="27">
        <v>2.7031741642190461</v>
      </c>
      <c r="AX6" s="27">
        <v>2.683997952564479</v>
      </c>
      <c r="AY6" s="27">
        <v>2.6659404442472554</v>
      </c>
    </row>
    <row r="9" spans="1:51">
      <c r="J9" s="46"/>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5612A-D934-4AD1-ADC6-23208BB51F6C}">
  <sheetPr codeName="Sheet37"/>
  <dimension ref="A2:BB13"/>
  <sheetViews>
    <sheetView workbookViewId="0"/>
  </sheetViews>
  <sheetFormatPr defaultRowHeight="15"/>
  <cols>
    <col min="12" max="12" width="16" customWidth="1"/>
    <col min="20" max="60" width="9.5703125" bestFit="1" customWidth="1"/>
  </cols>
  <sheetData>
    <row r="2" spans="1:54" s="17" customFormat="1">
      <c r="A2" s="68" t="s">
        <v>231</v>
      </c>
    </row>
    <row r="4" spans="1:54" ht="18">
      <c r="M4" s="2" t="s">
        <v>107</v>
      </c>
      <c r="N4" s="37">
        <v>40179</v>
      </c>
      <c r="O4" s="37">
        <v>40544</v>
      </c>
      <c r="P4" s="37">
        <v>40909</v>
      </c>
      <c r="Q4" s="37">
        <v>41275</v>
      </c>
      <c r="R4" s="37">
        <v>41640</v>
      </c>
      <c r="S4" s="37">
        <v>42005</v>
      </c>
      <c r="T4" s="37">
        <v>42370</v>
      </c>
      <c r="U4" s="37">
        <v>42736</v>
      </c>
      <c r="V4" s="37">
        <v>43101</v>
      </c>
      <c r="W4" s="37">
        <v>43466</v>
      </c>
      <c r="X4" s="37">
        <v>43831</v>
      </c>
      <c r="Y4" s="37">
        <v>44197</v>
      </c>
      <c r="Z4" s="37">
        <v>44562</v>
      </c>
      <c r="AA4" s="37">
        <v>44927</v>
      </c>
      <c r="AB4" s="37">
        <v>45292</v>
      </c>
      <c r="AC4" s="37">
        <v>45658</v>
      </c>
      <c r="AD4" s="37">
        <v>46023</v>
      </c>
      <c r="AE4" s="37">
        <v>46388</v>
      </c>
      <c r="AF4" s="37">
        <v>46753</v>
      </c>
      <c r="AG4" s="37">
        <v>47119</v>
      </c>
      <c r="AH4" s="37">
        <v>47484</v>
      </c>
      <c r="AI4" s="37">
        <v>47849</v>
      </c>
      <c r="AJ4" s="37">
        <v>48214</v>
      </c>
      <c r="AK4" s="37">
        <v>48580</v>
      </c>
      <c r="AL4" s="37">
        <v>48945</v>
      </c>
      <c r="AM4" s="37">
        <v>49310</v>
      </c>
      <c r="AN4" s="37">
        <v>49675</v>
      </c>
      <c r="AO4" s="37">
        <v>50041</v>
      </c>
      <c r="AP4" s="37">
        <v>50406</v>
      </c>
      <c r="AQ4" s="37">
        <v>50771</v>
      </c>
      <c r="AR4" s="37">
        <v>51136</v>
      </c>
      <c r="AS4" s="37">
        <v>51502</v>
      </c>
      <c r="AT4" s="37">
        <v>51867</v>
      </c>
      <c r="AU4" s="37">
        <v>52232</v>
      </c>
      <c r="AV4" s="37">
        <v>52597</v>
      </c>
      <c r="AW4" s="37">
        <v>52963</v>
      </c>
      <c r="AX4" s="37">
        <v>53328</v>
      </c>
      <c r="AY4" s="37">
        <v>53693</v>
      </c>
      <c r="AZ4" s="37">
        <v>54058</v>
      </c>
      <c r="BA4" s="37">
        <v>54424</v>
      </c>
      <c r="BB4" s="37">
        <v>54789</v>
      </c>
    </row>
    <row r="5" spans="1:54" s="20" customFormat="1">
      <c r="M5" s="1" t="s">
        <v>232</v>
      </c>
      <c r="N5" s="21">
        <v>8.8785674651053874</v>
      </c>
      <c r="O5" s="21">
        <v>8.7338961006913607</v>
      </c>
      <c r="P5" s="21">
        <v>8.5711045423633969</v>
      </c>
      <c r="Q5" s="21">
        <v>8.5010558437111357</v>
      </c>
      <c r="R5" s="21">
        <v>8.6927578665636052</v>
      </c>
      <c r="S5" s="21">
        <v>9.0012597099450353</v>
      </c>
      <c r="T5" s="21">
        <v>9.2095829559020359</v>
      </c>
      <c r="U5" s="21">
        <v>9.6800092176840433</v>
      </c>
      <c r="V5" s="21">
        <v>9.7684356974154198</v>
      </c>
      <c r="W5" s="21">
        <v>9.5332067868496395</v>
      </c>
      <c r="X5" s="21">
        <v>8.5690387793028773</v>
      </c>
      <c r="Y5" s="21">
        <v>8.8641726324709378</v>
      </c>
      <c r="Z5" s="21">
        <v>8.6300773190802591</v>
      </c>
      <c r="AA5" s="21">
        <v>9.0044793625170563</v>
      </c>
      <c r="AB5" s="21">
        <v>8.8257418153302485</v>
      </c>
      <c r="AC5" s="21">
        <v>8.6214732668888132</v>
      </c>
      <c r="AD5" s="21">
        <v>8.3890736675508535</v>
      </c>
      <c r="AE5" s="21">
        <v>8.0952337545698398</v>
      </c>
      <c r="AF5" s="21">
        <v>7.7122974128060502</v>
      </c>
      <c r="AG5" s="21">
        <v>7.2993638144340798</v>
      </c>
      <c r="AH5" s="21">
        <v>6.8435120238108036</v>
      </c>
      <c r="AI5" s="21">
        <v>6.2958446247665707</v>
      </c>
      <c r="AJ5" s="21">
        <v>5.7825405171780826</v>
      </c>
      <c r="AK5" s="21">
        <v>5.2653242966842253</v>
      </c>
      <c r="AL5" s="21">
        <v>4.7132440523534189</v>
      </c>
      <c r="AM5" s="21">
        <v>4.1821106514264841</v>
      </c>
      <c r="AN5" s="21">
        <v>3.6668641471150303</v>
      </c>
      <c r="AO5" s="21">
        <v>3.1930458923549012</v>
      </c>
      <c r="AP5" s="21">
        <v>2.7850756013316973</v>
      </c>
      <c r="AQ5" s="21">
        <v>2.3421320885011658</v>
      </c>
      <c r="AR5" s="21">
        <v>2.014230799231699</v>
      </c>
      <c r="AS5" s="21">
        <v>1.6954316279369861</v>
      </c>
      <c r="AT5" s="21">
        <v>1.4284723269739308</v>
      </c>
      <c r="AU5" s="21">
        <v>1.179519902178318</v>
      </c>
      <c r="AV5" s="21">
        <v>0.98128512169426207</v>
      </c>
      <c r="AW5" s="21">
        <v>0.79281561249201804</v>
      </c>
      <c r="AX5" s="21">
        <v>0.62476116902999901</v>
      </c>
      <c r="AY5" s="21">
        <v>0.50864264035244033</v>
      </c>
      <c r="AZ5" s="21">
        <v>0.40575107831780693</v>
      </c>
      <c r="BA5" s="21">
        <v>0.3154094754535845</v>
      </c>
      <c r="BB5" s="21">
        <v>0.24961204716704194</v>
      </c>
    </row>
    <row r="6" spans="1:54">
      <c r="M6" s="1" t="s">
        <v>233</v>
      </c>
      <c r="N6" s="21">
        <v>3.0097757584429017</v>
      </c>
      <c r="O6" s="21">
        <v>3.0886947121903914</v>
      </c>
      <c r="P6" s="21">
        <v>3.0916543039654201</v>
      </c>
      <c r="Q6" s="21">
        <v>3.1033314707311876</v>
      </c>
      <c r="R6" s="21">
        <v>3.2440465778317424</v>
      </c>
      <c r="S6" s="21">
        <v>3.3273343274611062</v>
      </c>
      <c r="T6" s="21">
        <v>3.3158126892305813</v>
      </c>
      <c r="U6" s="21">
        <v>3.6883832499986435</v>
      </c>
      <c r="V6" s="21">
        <v>3.8365171413694066</v>
      </c>
      <c r="W6" s="21">
        <v>3.5749153302026269</v>
      </c>
      <c r="X6" s="21">
        <v>3.4722170411076316</v>
      </c>
      <c r="Y6" s="21">
        <v>3.7832569378796799</v>
      </c>
      <c r="Z6" s="21">
        <v>3.8113973301909909</v>
      </c>
      <c r="AA6" s="21">
        <v>3.8301943339733273</v>
      </c>
      <c r="AB6" s="21">
        <v>3.8853763954883438</v>
      </c>
      <c r="AC6" s="21">
        <v>3.8730736565517785</v>
      </c>
      <c r="AD6" s="21">
        <v>3.8537435699775182</v>
      </c>
      <c r="AE6" s="21">
        <v>3.8154840909443872</v>
      </c>
      <c r="AF6" s="21">
        <v>3.7680739283191018</v>
      </c>
      <c r="AG6" s="21">
        <v>3.712380893802909</v>
      </c>
      <c r="AH6" s="21">
        <v>3.650441406416308</v>
      </c>
      <c r="AI6" s="21">
        <v>3.5580913013644753</v>
      </c>
      <c r="AJ6" s="21">
        <v>3.4510546870848704</v>
      </c>
      <c r="AK6" s="21">
        <v>3.297645992285009</v>
      </c>
      <c r="AL6" s="21">
        <v>3.1168052648508682</v>
      </c>
      <c r="AM6" s="21">
        <v>2.9187223556880046</v>
      </c>
      <c r="AN6" s="21">
        <v>2.7224923618916894</v>
      </c>
      <c r="AO6" s="21">
        <v>2.5315960928595751</v>
      </c>
      <c r="AP6" s="21">
        <v>2.3170941348899103</v>
      </c>
      <c r="AQ6" s="21">
        <v>2.1072812665477398</v>
      </c>
      <c r="AR6" s="21">
        <v>1.891671474606321</v>
      </c>
      <c r="AS6" s="21">
        <v>1.7528201664096104</v>
      </c>
      <c r="AT6" s="21">
        <v>1.5832808642650471</v>
      </c>
      <c r="AU6" s="21">
        <v>1.384805150416117</v>
      </c>
      <c r="AV6" s="21">
        <v>1.2739873558430492</v>
      </c>
      <c r="AW6" s="21">
        <v>1.1256379674937187</v>
      </c>
      <c r="AX6" s="21">
        <v>1.0008585057291561</v>
      </c>
      <c r="AY6" s="21">
        <v>0.91701790607486633</v>
      </c>
      <c r="AZ6" s="21">
        <v>0.78748981453270783</v>
      </c>
      <c r="BA6" s="21">
        <v>0.67934108624295364</v>
      </c>
      <c r="BB6" s="21">
        <v>0.63268534718128622</v>
      </c>
    </row>
    <row r="7" spans="1:54">
      <c r="M7" s="1" t="s">
        <v>234</v>
      </c>
      <c r="N7" s="21">
        <v>0.96388411066490831</v>
      </c>
      <c r="O7" s="21">
        <v>0.98832040891665496</v>
      </c>
      <c r="P7" s="21">
        <v>0.81978496580547744</v>
      </c>
      <c r="Q7" s="21">
        <v>0.86282467250826889</v>
      </c>
      <c r="R7" s="21">
        <v>0.81738415400675535</v>
      </c>
      <c r="S7" s="21">
        <v>0.85563061889544223</v>
      </c>
      <c r="T7" s="21">
        <v>0.92549837075790797</v>
      </c>
      <c r="U7" s="21">
        <v>0.99586406511407977</v>
      </c>
      <c r="V7" s="21">
        <v>1.078020678409751</v>
      </c>
      <c r="W7" s="21">
        <v>1.0241488650473412</v>
      </c>
      <c r="X7" s="21">
        <v>0.70912593875709917</v>
      </c>
      <c r="Y7" s="21">
        <v>0.82383608642477535</v>
      </c>
      <c r="Z7" s="21">
        <v>1.0235256006625348</v>
      </c>
      <c r="AA7" s="21">
        <v>1.2643831576488938</v>
      </c>
      <c r="AB7" s="21">
        <v>1.3012395236006451</v>
      </c>
      <c r="AC7" s="21">
        <v>1.3263885154327946</v>
      </c>
      <c r="AD7" s="21">
        <v>1.3532837349270681</v>
      </c>
      <c r="AE7" s="21">
        <v>1.3780415267361152</v>
      </c>
      <c r="AF7" s="21">
        <v>1.4022641946676309</v>
      </c>
      <c r="AG7" s="21">
        <v>1.4259649471156153</v>
      </c>
      <c r="AH7" s="21">
        <v>1.4491562655537757</v>
      </c>
      <c r="AI7" s="21">
        <v>1.4478987797230836</v>
      </c>
      <c r="AJ7" s="21">
        <v>1.4455739410444368</v>
      </c>
      <c r="AK7" s="21">
        <v>1.4422319589751544</v>
      </c>
      <c r="AL7" s="21">
        <v>1.4379211577773727</v>
      </c>
      <c r="AM7" s="21">
        <v>1.432688078225022</v>
      </c>
      <c r="AN7" s="21">
        <v>1.4330459485011302</v>
      </c>
      <c r="AO7" s="21">
        <v>1.4326442854954951</v>
      </c>
      <c r="AP7" s="21">
        <v>1.4315134640984759</v>
      </c>
      <c r="AQ7" s="21">
        <v>1.4296828565911646</v>
      </c>
      <c r="AR7" s="21">
        <v>1.4271808724440884</v>
      </c>
      <c r="AS7" s="21">
        <v>1.4069009555784719</v>
      </c>
      <c r="AT7" s="21">
        <v>1.3858340758359293</v>
      </c>
      <c r="AU7" s="21">
        <v>1.3640310697076869</v>
      </c>
      <c r="AV7" s="21">
        <v>1.3415411577863749</v>
      </c>
      <c r="AW7" s="21">
        <v>1.3184119855796008</v>
      </c>
      <c r="AX7" s="21">
        <v>1.3054821371164893</v>
      </c>
      <c r="AY7" s="21">
        <v>1.2920308842675159</v>
      </c>
      <c r="AZ7" s="21">
        <v>1.2780883679389003</v>
      </c>
      <c r="BA7" s="21">
        <v>1.2636837873683227</v>
      </c>
      <c r="BB7" s="21">
        <v>1.2488454224976795</v>
      </c>
    </row>
    <row r="8" spans="1:54">
      <c r="M8" s="1" t="s">
        <v>235</v>
      </c>
      <c r="N8" s="21">
        <v>0.27828702759623802</v>
      </c>
      <c r="O8" s="21">
        <v>0.29619919255975879</v>
      </c>
      <c r="P8" s="21">
        <v>0.29679895376760312</v>
      </c>
      <c r="Q8" s="21">
        <v>0.39140324952554567</v>
      </c>
      <c r="R8" s="21">
        <v>0.37168162131662624</v>
      </c>
      <c r="S8" s="21">
        <v>0.4235524280432022</v>
      </c>
      <c r="T8" s="21">
        <v>0.26902667010278347</v>
      </c>
      <c r="U8" s="21">
        <v>0.27071633799407635</v>
      </c>
      <c r="V8" s="21">
        <v>0.26420761977518537</v>
      </c>
      <c r="W8" s="21">
        <v>0.33210405029121037</v>
      </c>
      <c r="X8" s="21">
        <v>0.27432589512930355</v>
      </c>
      <c r="Y8" s="21">
        <v>0.2032602689125601</v>
      </c>
      <c r="Z8" s="21">
        <v>5.3995554546172081E-2</v>
      </c>
      <c r="AA8" s="21">
        <v>4.4502398983817144E-2</v>
      </c>
      <c r="AB8" s="21">
        <v>4.4224835609609381E-2</v>
      </c>
      <c r="AC8" s="21">
        <v>4.3788365319248859E-2</v>
      </c>
      <c r="AD8" s="21">
        <v>4.3184757682299131E-2</v>
      </c>
      <c r="AE8" s="21">
        <v>4.2583573378618948E-2</v>
      </c>
      <c r="AF8" s="21">
        <v>4.1984938377337779E-2</v>
      </c>
      <c r="AG8" s="21">
        <v>4.1388976019894365E-2</v>
      </c>
      <c r="AH8" s="21">
        <v>4.0795806989198782E-2</v>
      </c>
      <c r="AI8" s="21">
        <v>3.9526245381895732E-2</v>
      </c>
      <c r="AJ8" s="21">
        <v>3.8240131653654294E-2</v>
      </c>
      <c r="AK8" s="21">
        <v>3.6941369866941007E-2</v>
      </c>
      <c r="AL8" s="21">
        <v>3.5633812058796899E-2</v>
      </c>
      <c r="AM8" s="21">
        <v>3.432123926692706E-2</v>
      </c>
      <c r="AN8" s="21">
        <v>3.2181901141598919E-2</v>
      </c>
      <c r="AO8" s="21">
        <v>3.0106663601484049E-2</v>
      </c>
      <c r="AP8" s="21">
        <v>2.8094517621615637E-2</v>
      </c>
      <c r="AQ8" s="21">
        <v>2.6144448833456933E-2</v>
      </c>
      <c r="AR8" s="21">
        <v>2.4255438243727716E-2</v>
      </c>
      <c r="AS8" s="21">
        <v>2.1751617197162062E-2</v>
      </c>
      <c r="AT8" s="21">
        <v>1.9369767413358361E-2</v>
      </c>
      <c r="AU8" s="21">
        <v>1.7095202689787131E-2</v>
      </c>
      <c r="AV8" s="21">
        <v>1.4914261458915402E-2</v>
      </c>
      <c r="AW8" s="21">
        <v>1.281416892335021E-2</v>
      </c>
      <c r="AX8" s="21">
        <v>1.1289613450780491E-2</v>
      </c>
      <c r="AY8" s="21">
        <v>9.8014973970687019E-3</v>
      </c>
      <c r="AZ8" s="21">
        <v>8.349462373092198E-3</v>
      </c>
      <c r="BA8" s="21">
        <v>6.9331478686117248E-3</v>
      </c>
      <c r="BB8" s="21">
        <v>5.5521913559884355E-3</v>
      </c>
    </row>
    <row r="9" spans="1:54">
      <c r="M9" s="1" t="s">
        <v>236</v>
      </c>
      <c r="N9" s="21">
        <v>0.15734763422511289</v>
      </c>
      <c r="O9" s="21">
        <v>0.16806655740212095</v>
      </c>
      <c r="P9" s="21">
        <v>0.16917053680179461</v>
      </c>
      <c r="Q9" s="21">
        <v>0.16268203098011241</v>
      </c>
      <c r="R9" s="21">
        <v>0.15728216249267898</v>
      </c>
      <c r="S9" s="21">
        <v>0.15330692443419297</v>
      </c>
      <c r="T9" s="21">
        <v>0.14283208796787308</v>
      </c>
      <c r="U9" s="21">
        <v>0.12299786617904211</v>
      </c>
      <c r="V9" s="21">
        <v>0.13366299909903942</v>
      </c>
      <c r="W9" s="21">
        <v>0.14005194614171831</v>
      </c>
      <c r="X9" s="21">
        <v>0.12476527798979203</v>
      </c>
      <c r="Y9" s="21">
        <v>0.12996001508527572</v>
      </c>
      <c r="Z9" s="21">
        <v>0.12738327526715831</v>
      </c>
      <c r="AA9" s="21">
        <v>0.12936687848618153</v>
      </c>
      <c r="AB9" s="21">
        <v>0.12333386172723582</v>
      </c>
      <c r="AC9" s="21">
        <v>0.11753312378784748</v>
      </c>
      <c r="AD9" s="21">
        <v>0.11684348633394574</v>
      </c>
      <c r="AE9" s="21">
        <v>0.11603646255754316</v>
      </c>
      <c r="AF9" s="21">
        <v>0.11511048747938031</v>
      </c>
      <c r="AG9" s="21">
        <v>0.11406415419928297</v>
      </c>
      <c r="AH9" s="21">
        <v>0.11289621997503166</v>
      </c>
      <c r="AI9" s="21">
        <v>0.1105392820643549</v>
      </c>
      <c r="AJ9" s="21">
        <v>0.108124316891118</v>
      </c>
      <c r="AK9" s="21">
        <v>0.10564918836366366</v>
      </c>
      <c r="AL9" s="21">
        <v>0.10311170871544807</v>
      </c>
      <c r="AM9" s="21">
        <v>0.10050963746644603</v>
      </c>
      <c r="AN9" s="21">
        <v>9.8256139769480055E-2</v>
      </c>
      <c r="AO9" s="21">
        <v>9.587034519777915E-2</v>
      </c>
      <c r="AP9" s="21">
        <v>9.335210583583857E-2</v>
      </c>
      <c r="AQ9" s="21">
        <v>9.0701457831956184E-2</v>
      </c>
      <c r="AR9" s="21">
        <v>8.7918624844574342E-2</v>
      </c>
      <c r="AS9" s="21">
        <v>8.5004021162904939E-2</v>
      </c>
      <c r="AT9" s="21">
        <v>8.1650514171977856E-2</v>
      </c>
      <c r="AU9" s="21">
        <v>7.7896717024514311E-2</v>
      </c>
      <c r="AV9" s="21">
        <v>7.3787188439728868E-2</v>
      </c>
      <c r="AW9" s="21">
        <v>6.9371564589361237E-2</v>
      </c>
      <c r="AX9" s="21">
        <v>6.1396133618609322E-2</v>
      </c>
      <c r="AY9" s="21">
        <v>5.3547249581871778E-2</v>
      </c>
      <c r="AZ9" s="21">
        <v>4.5824520033063733E-2</v>
      </c>
      <c r="BA9" s="21">
        <v>3.8227547258287746E-2</v>
      </c>
      <c r="BB9" s="21">
        <v>3.0755928319554916E-2</v>
      </c>
    </row>
    <row r="10" spans="1:54">
      <c r="M10" s="1" t="s">
        <v>229</v>
      </c>
      <c r="N10" s="21">
        <v>13.287861996034549</v>
      </c>
      <c r="O10" s="21">
        <v>13.275176971760287</v>
      </c>
      <c r="P10" s="21">
        <v>12.948513302703692</v>
      </c>
      <c r="Q10" s="21">
        <v>13.021297267456251</v>
      </c>
      <c r="R10" s="21">
        <v>13.283152382211407</v>
      </c>
      <c r="S10" s="21">
        <v>13.761084008778981</v>
      </c>
      <c r="T10" s="21">
        <v>13.862752773961182</v>
      </c>
      <c r="U10" s="21">
        <v>14.757970736969884</v>
      </c>
      <c r="V10" s="21">
        <v>15.0808441360688</v>
      </c>
      <c r="W10" s="21">
        <v>14.604426978532537</v>
      </c>
      <c r="X10" s="21">
        <v>13.149472932286702</v>
      </c>
      <c r="Y10" s="21">
        <v>13.804485940773228</v>
      </c>
      <c r="Z10" s="21">
        <v>13.646379079747115</v>
      </c>
      <c r="AA10" s="21">
        <v>14.271938272556916</v>
      </c>
      <c r="AB10" s="21">
        <v>14.314586654107343</v>
      </c>
      <c r="AC10" s="21">
        <v>14.302935539965315</v>
      </c>
      <c r="AD10" s="21">
        <v>14.241851738551935</v>
      </c>
      <c r="AE10" s="21">
        <v>14.12094518596461</v>
      </c>
      <c r="AF10" s="21">
        <v>13.93351239885637</v>
      </c>
      <c r="AG10" s="21">
        <v>13.763495825876221</v>
      </c>
      <c r="AH10" s="21">
        <v>13.565122732425355</v>
      </c>
      <c r="AI10" s="21">
        <v>13.353492501492481</v>
      </c>
      <c r="AJ10" s="21">
        <v>13.078665288667828</v>
      </c>
      <c r="AK10" s="21">
        <v>12.812060459813813</v>
      </c>
      <c r="AL10" s="21">
        <v>12.479089373648474</v>
      </c>
      <c r="AM10" s="21">
        <v>12.143403740823787</v>
      </c>
      <c r="AN10" s="21">
        <v>11.783200676799668</v>
      </c>
      <c r="AO10" s="21">
        <v>11.34892961362516</v>
      </c>
      <c r="AP10" s="21">
        <v>10.977354172529861</v>
      </c>
      <c r="AQ10" s="21">
        <v>10.474116465751564</v>
      </c>
      <c r="AR10" s="21">
        <v>10.042320945822199</v>
      </c>
      <c r="AS10" s="21">
        <v>9.607916612330401</v>
      </c>
      <c r="AT10" s="21">
        <v>9.1676387654513185</v>
      </c>
      <c r="AU10" s="21">
        <v>8.7381180093479909</v>
      </c>
      <c r="AV10" s="21">
        <v>8.3272204004561221</v>
      </c>
      <c r="AW10" s="21">
        <v>7.9178979254950388</v>
      </c>
      <c r="AX10" s="21">
        <v>7.5752001982042501</v>
      </c>
      <c r="AY10" s="21">
        <v>7.1952040638931347</v>
      </c>
      <c r="AZ10" s="21">
        <v>6.8261421224419054</v>
      </c>
      <c r="BA10" s="21">
        <v>6.5062861968569994</v>
      </c>
      <c r="BB10" s="21">
        <v>6.2530061727073338</v>
      </c>
    </row>
    <row r="13" spans="1:54">
      <c r="S13" s="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45460-E2DC-499E-8286-007C87ECA169}">
  <sheetPr codeName="Sheet13"/>
  <dimension ref="A2:BU17"/>
  <sheetViews>
    <sheetView workbookViewId="0">
      <selection activeCell="F23" sqref="F23"/>
    </sheetView>
  </sheetViews>
  <sheetFormatPr defaultRowHeight="15"/>
  <sheetData>
    <row r="2" spans="1:73" s="17" customFormat="1">
      <c r="A2" s="51" t="s">
        <v>106</v>
      </c>
    </row>
    <row r="4" spans="1:73" ht="18">
      <c r="N4" s="2" t="s">
        <v>107</v>
      </c>
      <c r="O4" s="37">
        <v>44562</v>
      </c>
      <c r="P4" s="37">
        <v>44927</v>
      </c>
      <c r="Q4" s="37">
        <v>45292</v>
      </c>
      <c r="R4" s="37">
        <v>45658</v>
      </c>
      <c r="S4" s="37">
        <v>46023</v>
      </c>
      <c r="T4" s="37">
        <v>46388</v>
      </c>
      <c r="U4" s="37">
        <v>46753</v>
      </c>
      <c r="V4" s="37">
        <v>47119</v>
      </c>
      <c r="W4" s="37">
        <v>47484</v>
      </c>
      <c r="X4" s="37">
        <v>47849</v>
      </c>
      <c r="Y4" s="37">
        <v>48214</v>
      </c>
      <c r="Z4" s="37">
        <v>48580</v>
      </c>
      <c r="AA4" s="37">
        <v>48945</v>
      </c>
      <c r="AB4" s="37">
        <v>49310</v>
      </c>
      <c r="AC4" s="37">
        <v>49675</v>
      </c>
      <c r="AD4" s="37">
        <v>50041</v>
      </c>
      <c r="AE4" s="37">
        <v>50406</v>
      </c>
      <c r="AF4" s="37">
        <v>50771</v>
      </c>
      <c r="AG4" s="37">
        <v>51136</v>
      </c>
      <c r="AH4" s="37">
        <v>51502</v>
      </c>
      <c r="AI4" s="37">
        <v>51867</v>
      </c>
      <c r="AJ4" s="37">
        <v>52232</v>
      </c>
      <c r="AK4" s="37">
        <v>52597</v>
      </c>
      <c r="AL4" s="37">
        <v>52963</v>
      </c>
      <c r="AM4" s="37">
        <v>53328</v>
      </c>
      <c r="AN4" s="37">
        <v>53693</v>
      </c>
      <c r="AO4" s="37">
        <v>54058</v>
      </c>
      <c r="AP4" s="37">
        <v>54424</v>
      </c>
      <c r="AQ4" s="37">
        <v>54789</v>
      </c>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row>
    <row r="5" spans="1:73">
      <c r="N5" s="1" t="s">
        <v>108</v>
      </c>
      <c r="O5" s="21"/>
      <c r="P5" s="21"/>
      <c r="Q5" s="21"/>
      <c r="R5" s="21"/>
      <c r="S5" s="21"/>
      <c r="T5" s="21"/>
      <c r="U5" s="21"/>
      <c r="V5" s="21"/>
      <c r="W5" s="21"/>
      <c r="X5" s="21"/>
      <c r="Y5" s="21"/>
      <c r="Z5" s="21"/>
      <c r="AA5" s="21"/>
      <c r="AB5" s="21"/>
      <c r="AC5" s="21">
        <v>37.301615249797045</v>
      </c>
      <c r="AD5" s="21">
        <v>34.12725818607079</v>
      </c>
      <c r="AE5" s="21">
        <v>31.860404974232871</v>
      </c>
      <c r="AF5" s="21">
        <v>29.420090969336133</v>
      </c>
      <c r="AG5" s="21">
        <v>27.274305932525532</v>
      </c>
      <c r="AH5" s="21">
        <v>25.302076952389378</v>
      </c>
      <c r="AI5" s="21">
        <v>23.294047088988098</v>
      </c>
      <c r="AJ5" s="21">
        <v>21.695448830001677</v>
      </c>
      <c r="AK5" s="21">
        <v>20.760900758168169</v>
      </c>
      <c r="AL5" s="21">
        <v>20.199977277249964</v>
      </c>
      <c r="AM5" s="21">
        <v>20.551279008035284</v>
      </c>
      <c r="AN5" s="21">
        <v>21.057785006411056</v>
      </c>
      <c r="AO5" s="21">
        <v>20.733515942212573</v>
      </c>
      <c r="AP5" s="21">
        <v>19.594162020720415</v>
      </c>
      <c r="AQ5" s="21">
        <v>18.4420860655081</v>
      </c>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row>
    <row r="6" spans="1:73">
      <c r="N6" s="1" t="s">
        <v>109</v>
      </c>
      <c r="O6" s="21">
        <v>72.5</v>
      </c>
      <c r="P6" s="21">
        <v>72.5</v>
      </c>
      <c r="Q6" s="21">
        <v>72.5</v>
      </c>
      <c r="R6" s="21">
        <v>72.5</v>
      </c>
      <c r="S6" s="21">
        <v>61</v>
      </c>
      <c r="T6" s="21">
        <v>61</v>
      </c>
      <c r="U6" s="21">
        <v>61</v>
      </c>
      <c r="V6" s="21">
        <v>61</v>
      </c>
      <c r="W6" s="21">
        <v>61</v>
      </c>
      <c r="X6" s="21">
        <v>48</v>
      </c>
      <c r="Y6" s="21">
        <v>48</v>
      </c>
      <c r="Z6" s="21">
        <v>48</v>
      </c>
      <c r="AA6" s="21">
        <v>48</v>
      </c>
      <c r="AB6" s="21">
        <v>48</v>
      </c>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L6" s="21"/>
      <c r="BM6" s="21"/>
      <c r="BN6" s="21"/>
      <c r="BO6" s="21"/>
      <c r="BP6" s="21"/>
      <c r="BQ6" s="21"/>
      <c r="BR6" s="21"/>
      <c r="BS6" s="21"/>
      <c r="BT6" s="21"/>
      <c r="BU6" s="21"/>
    </row>
    <row r="7" spans="1:73">
      <c r="N7" s="1" t="s">
        <v>110</v>
      </c>
      <c r="O7" s="21"/>
      <c r="P7" s="21"/>
      <c r="Q7" s="21"/>
      <c r="R7" s="21"/>
      <c r="S7" s="21"/>
      <c r="T7" s="21"/>
      <c r="U7" s="21"/>
      <c r="V7" s="21"/>
      <c r="W7" s="21"/>
      <c r="X7" s="21"/>
      <c r="Y7" s="21"/>
      <c r="Z7" s="21"/>
      <c r="AA7" s="21"/>
      <c r="AB7" s="21"/>
      <c r="AC7" s="21">
        <v>31.996735062392474</v>
      </c>
      <c r="AD7" s="21">
        <v>31.996735062392474</v>
      </c>
      <c r="AE7" s="21">
        <v>31.996735062392474</v>
      </c>
      <c r="AF7" s="21">
        <v>31.996735062392474</v>
      </c>
      <c r="AG7" s="21">
        <v>31.996735062392474</v>
      </c>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row>
    <row r="9" spans="1:73">
      <c r="AS9" s="20"/>
    </row>
    <row r="10" spans="1:73">
      <c r="AS10" s="21"/>
    </row>
    <row r="11" spans="1:73">
      <c r="AS11" s="21"/>
    </row>
    <row r="12" spans="1:73">
      <c r="AS12" s="21"/>
    </row>
    <row r="14" spans="1:73">
      <c r="AS14" s="20"/>
    </row>
    <row r="15" spans="1:73">
      <c r="AS15" s="21"/>
    </row>
    <row r="16" spans="1:73">
      <c r="AS16" s="21"/>
    </row>
    <row r="17" spans="12:45">
      <c r="L17" t="s">
        <v>111</v>
      </c>
      <c r="AS17" s="21"/>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C1EA-F782-4C76-978D-F227D3FA5B23}">
  <dimension ref="A2:AR12"/>
  <sheetViews>
    <sheetView zoomScale="120" zoomScaleNormal="120" workbookViewId="0">
      <selection activeCell="A2" sqref="A2"/>
    </sheetView>
  </sheetViews>
  <sheetFormatPr defaultRowHeight="15"/>
  <sheetData>
    <row r="2" spans="1:44" s="17" customFormat="1">
      <c r="A2" s="69" t="s">
        <v>237</v>
      </c>
    </row>
    <row r="5" spans="1:44">
      <c r="O5" s="73" t="s">
        <v>238</v>
      </c>
      <c r="P5" s="74">
        <v>2022</v>
      </c>
      <c r="Q5" s="74">
        <v>2023</v>
      </c>
      <c r="R5" s="74">
        <v>2024</v>
      </c>
      <c r="S5" s="74">
        <v>2025</v>
      </c>
      <c r="T5" s="74">
        <v>2026</v>
      </c>
      <c r="U5" s="74">
        <v>2027</v>
      </c>
      <c r="V5" s="74">
        <v>2028</v>
      </c>
      <c r="W5" s="74">
        <v>2029</v>
      </c>
      <c r="X5" s="74">
        <v>2030</v>
      </c>
      <c r="Y5" s="74">
        <v>2031</v>
      </c>
      <c r="Z5" s="74">
        <v>2032</v>
      </c>
      <c r="AA5" s="74">
        <v>2033</v>
      </c>
      <c r="AB5" s="74">
        <v>2034</v>
      </c>
      <c r="AC5" s="74">
        <v>2035</v>
      </c>
      <c r="AD5" s="74">
        <v>2036</v>
      </c>
      <c r="AE5" s="74">
        <v>2037</v>
      </c>
      <c r="AF5" s="74">
        <v>2038</v>
      </c>
      <c r="AG5" s="74">
        <v>2039</v>
      </c>
      <c r="AH5" s="74">
        <v>2040</v>
      </c>
      <c r="AI5" s="74">
        <v>2041</v>
      </c>
      <c r="AJ5" s="74">
        <v>2042</v>
      </c>
      <c r="AK5" s="74">
        <v>2043</v>
      </c>
      <c r="AL5" s="74">
        <v>2044</v>
      </c>
      <c r="AM5" s="74">
        <v>2045</v>
      </c>
      <c r="AN5" s="74">
        <v>2046</v>
      </c>
      <c r="AO5" s="74">
        <v>2047</v>
      </c>
      <c r="AP5" s="74">
        <v>2048</v>
      </c>
      <c r="AQ5" s="74">
        <v>2049</v>
      </c>
      <c r="AR5" s="74">
        <v>2050</v>
      </c>
    </row>
    <row r="6" spans="1:44">
      <c r="O6" s="75" t="s">
        <v>239</v>
      </c>
      <c r="P6" s="76">
        <v>0</v>
      </c>
      <c r="Q6" s="76">
        <v>0</v>
      </c>
      <c r="R6" s="76">
        <v>-0.01</v>
      </c>
      <c r="S6" s="76">
        <v>-0.01</v>
      </c>
      <c r="T6" s="76">
        <v>-0.02</v>
      </c>
      <c r="U6" s="76">
        <v>-0.02</v>
      </c>
      <c r="V6" s="76">
        <v>-0.03</v>
      </c>
      <c r="W6" s="76">
        <v>-0.03</v>
      </c>
      <c r="X6" s="76">
        <v>-0.04</v>
      </c>
      <c r="Y6" s="76">
        <v>-0.05</v>
      </c>
      <c r="Z6" s="76">
        <v>-0.05</v>
      </c>
      <c r="AA6" s="76">
        <v>-0.06</v>
      </c>
      <c r="AB6" s="76">
        <v>-7.0000000000000007E-2</v>
      </c>
      <c r="AC6" s="76">
        <v>-0.08</v>
      </c>
      <c r="AD6" s="76">
        <v>-0.09</v>
      </c>
      <c r="AE6" s="76">
        <v>-0.1</v>
      </c>
      <c r="AF6" s="76">
        <v>-0.11</v>
      </c>
      <c r="AG6" s="76">
        <v>-0.11</v>
      </c>
      <c r="AH6" s="76">
        <v>-0.12</v>
      </c>
      <c r="AI6" s="76">
        <v>-0.13</v>
      </c>
      <c r="AJ6" s="76">
        <v>-0.14000000000000001</v>
      </c>
      <c r="AK6" s="76">
        <v>-0.15</v>
      </c>
      <c r="AL6" s="76">
        <v>-0.16</v>
      </c>
      <c r="AM6" s="76">
        <v>-0.17</v>
      </c>
      <c r="AN6" s="76">
        <v>-0.18</v>
      </c>
      <c r="AO6" s="76">
        <v>-0.19</v>
      </c>
      <c r="AP6" s="76">
        <v>-0.2</v>
      </c>
      <c r="AQ6" s="76">
        <v>-0.2</v>
      </c>
      <c r="AR6" s="76">
        <v>-0.21</v>
      </c>
    </row>
    <row r="7" spans="1:44">
      <c r="O7" s="75" t="s">
        <v>240</v>
      </c>
      <c r="P7" s="76">
        <v>0</v>
      </c>
      <c r="Q7" s="76">
        <v>0</v>
      </c>
      <c r="R7" s="76">
        <v>0.02</v>
      </c>
      <c r="S7" s="76">
        <v>0.02</v>
      </c>
      <c r="T7" s="76">
        <v>0.03</v>
      </c>
      <c r="U7" s="76">
        <v>0.03</v>
      </c>
      <c r="V7" s="76">
        <v>0.04</v>
      </c>
      <c r="W7" s="76">
        <v>0.04</v>
      </c>
      <c r="X7" s="76">
        <v>0.05</v>
      </c>
      <c r="Y7" s="76">
        <v>0.04</v>
      </c>
      <c r="Z7" s="76">
        <v>0.04</v>
      </c>
      <c r="AA7" s="76">
        <v>0.04</v>
      </c>
      <c r="AB7" s="76">
        <v>0.04</v>
      </c>
      <c r="AC7" s="76">
        <v>0.04</v>
      </c>
      <c r="AD7" s="76">
        <v>0.04</v>
      </c>
      <c r="AE7" s="76">
        <v>0.04</v>
      </c>
      <c r="AF7" s="76">
        <v>0.04</v>
      </c>
      <c r="AG7" s="76">
        <v>0.04</v>
      </c>
      <c r="AH7" s="76">
        <v>0.04</v>
      </c>
      <c r="AI7" s="76">
        <v>0.04</v>
      </c>
      <c r="AJ7" s="76">
        <v>0.04</v>
      </c>
      <c r="AK7" s="76">
        <v>0.04</v>
      </c>
      <c r="AL7" s="76">
        <v>0.04</v>
      </c>
      <c r="AM7" s="76">
        <v>0.03</v>
      </c>
      <c r="AN7" s="76">
        <v>0.03</v>
      </c>
      <c r="AO7" s="76">
        <v>0.03</v>
      </c>
      <c r="AP7" s="76">
        <v>0.03</v>
      </c>
      <c r="AQ7" s="76">
        <v>0.03</v>
      </c>
      <c r="AR7" s="76">
        <v>0.02</v>
      </c>
    </row>
    <row r="8" spans="1:44">
      <c r="O8" s="75" t="s">
        <v>241</v>
      </c>
      <c r="P8" s="76">
        <v>0</v>
      </c>
      <c r="Q8" s="76">
        <v>-0.01</v>
      </c>
      <c r="R8" s="76">
        <v>-0.01</v>
      </c>
      <c r="S8" s="76">
        <v>-0.01</v>
      </c>
      <c r="T8" s="76">
        <v>-0.02</v>
      </c>
      <c r="U8" s="76">
        <v>-0.03</v>
      </c>
      <c r="V8" s="76">
        <v>-0.05</v>
      </c>
      <c r="W8" s="76">
        <v>-0.06</v>
      </c>
      <c r="X8" s="76">
        <v>-7.0000000000000007E-2</v>
      </c>
      <c r="Y8" s="76">
        <v>-0.09</v>
      </c>
      <c r="Z8" s="76">
        <v>-0.11</v>
      </c>
      <c r="AA8" s="76">
        <v>-0.12</v>
      </c>
      <c r="AB8" s="76">
        <v>-0.14000000000000001</v>
      </c>
      <c r="AC8" s="76">
        <v>-0.16</v>
      </c>
      <c r="AD8" s="76">
        <v>-0.18</v>
      </c>
      <c r="AE8" s="76">
        <v>-0.2</v>
      </c>
      <c r="AF8" s="76">
        <v>-0.22</v>
      </c>
      <c r="AG8" s="76">
        <v>-0.25</v>
      </c>
      <c r="AH8" s="76">
        <v>-0.27</v>
      </c>
      <c r="AI8" s="76">
        <v>-0.28000000000000003</v>
      </c>
      <c r="AJ8" s="76">
        <v>-0.3</v>
      </c>
      <c r="AK8" s="76">
        <v>-0.32</v>
      </c>
      <c r="AL8" s="76">
        <v>-0.34</v>
      </c>
      <c r="AM8" s="76">
        <v>-0.35</v>
      </c>
      <c r="AN8" s="76">
        <v>-0.37</v>
      </c>
      <c r="AO8" s="76">
        <v>-0.39</v>
      </c>
      <c r="AP8" s="76">
        <v>-0.41</v>
      </c>
      <c r="AQ8" s="76">
        <v>-0.42</v>
      </c>
      <c r="AR8" s="76">
        <v>-0.44</v>
      </c>
    </row>
    <row r="9" spans="1:44">
      <c r="O9" s="75" t="s">
        <v>242</v>
      </c>
      <c r="P9" s="76">
        <v>0</v>
      </c>
      <c r="Q9" s="76">
        <v>-0.01</v>
      </c>
      <c r="R9" s="76">
        <v>-0.02</v>
      </c>
      <c r="S9" s="76">
        <v>-0.02</v>
      </c>
      <c r="T9" s="76">
        <v>-0.03</v>
      </c>
      <c r="U9" s="76">
        <v>-0.03</v>
      </c>
      <c r="V9" s="76">
        <v>-0.04</v>
      </c>
      <c r="W9" s="76">
        <v>-0.04</v>
      </c>
      <c r="X9" s="76">
        <v>-0.04</v>
      </c>
      <c r="Y9" s="76">
        <v>-0.04</v>
      </c>
      <c r="Z9" s="76">
        <v>-0.05</v>
      </c>
      <c r="AA9" s="76">
        <v>-0.05</v>
      </c>
      <c r="AB9" s="76">
        <v>-0.05</v>
      </c>
      <c r="AC9" s="76">
        <v>-0.05</v>
      </c>
      <c r="AD9" s="76">
        <v>-0.05</v>
      </c>
      <c r="AE9" s="76">
        <v>-0.05</v>
      </c>
      <c r="AF9" s="76">
        <v>-0.05</v>
      </c>
      <c r="AG9" s="76">
        <v>-0.06</v>
      </c>
      <c r="AH9" s="76">
        <v>-0.06</v>
      </c>
      <c r="AI9" s="76">
        <v>-0.06</v>
      </c>
      <c r="AJ9" s="76">
        <v>-0.06</v>
      </c>
      <c r="AK9" s="76">
        <v>-0.06</v>
      </c>
      <c r="AL9" s="76">
        <v>-0.06</v>
      </c>
      <c r="AM9" s="76">
        <v>-0.06</v>
      </c>
      <c r="AN9" s="76">
        <v>-0.06</v>
      </c>
      <c r="AO9" s="76">
        <v>-0.06</v>
      </c>
      <c r="AP9" s="76">
        <v>-0.06</v>
      </c>
      <c r="AQ9" s="76">
        <v>-0.06</v>
      </c>
      <c r="AR9" s="76">
        <v>-7.0000000000000007E-2</v>
      </c>
    </row>
    <row r="10" spans="1:44">
      <c r="O10" s="75" t="s">
        <v>243</v>
      </c>
      <c r="P10" s="76">
        <v>0</v>
      </c>
      <c r="Q10" s="76">
        <v>0</v>
      </c>
      <c r="R10" s="76">
        <v>0.01</v>
      </c>
      <c r="S10" s="76">
        <v>0.01</v>
      </c>
      <c r="T10" s="76">
        <v>0.02</v>
      </c>
      <c r="U10" s="76">
        <v>0.02</v>
      </c>
      <c r="V10" s="76">
        <v>0.03</v>
      </c>
      <c r="W10" s="76">
        <v>0.04</v>
      </c>
      <c r="X10" s="76">
        <v>0.04</v>
      </c>
      <c r="Y10" s="76">
        <v>0.05</v>
      </c>
      <c r="Z10" s="76">
        <v>0.05</v>
      </c>
      <c r="AA10" s="76">
        <v>0.06</v>
      </c>
      <c r="AB10" s="76">
        <v>0.06</v>
      </c>
      <c r="AC10" s="76">
        <v>7.0000000000000007E-2</v>
      </c>
      <c r="AD10" s="76">
        <v>0.08</v>
      </c>
      <c r="AE10" s="76">
        <v>0.09</v>
      </c>
      <c r="AF10" s="76">
        <v>0.1</v>
      </c>
      <c r="AG10" s="76">
        <v>0.11</v>
      </c>
      <c r="AH10" s="76">
        <v>0.12</v>
      </c>
      <c r="AI10" s="76">
        <v>0.12</v>
      </c>
      <c r="AJ10" s="76">
        <v>0.13</v>
      </c>
      <c r="AK10" s="76">
        <v>0.14000000000000001</v>
      </c>
      <c r="AL10" s="76">
        <v>0.15</v>
      </c>
      <c r="AM10" s="76">
        <v>0.16</v>
      </c>
      <c r="AN10" s="76">
        <v>0.16</v>
      </c>
      <c r="AO10" s="76">
        <v>0.17</v>
      </c>
      <c r="AP10" s="76">
        <v>0.18</v>
      </c>
      <c r="AQ10" s="76">
        <v>0.19</v>
      </c>
      <c r="AR10" s="76">
        <v>0.2</v>
      </c>
    </row>
    <row r="11" spans="1:44">
      <c r="O11" s="75" t="s">
        <v>244</v>
      </c>
      <c r="P11" s="76">
        <v>0</v>
      </c>
      <c r="Q11" s="76">
        <v>-0.05</v>
      </c>
      <c r="R11" s="76">
        <v>-0.05</v>
      </c>
      <c r="S11" s="76">
        <v>-0.05</v>
      </c>
      <c r="T11" s="76">
        <v>-0.05</v>
      </c>
      <c r="U11" s="76">
        <v>-0.05</v>
      </c>
      <c r="V11" s="76">
        <v>-0.05</v>
      </c>
      <c r="W11" s="76">
        <v>-0.05</v>
      </c>
      <c r="X11" s="76">
        <v>-0.05</v>
      </c>
      <c r="Y11" s="76">
        <v>-0.05</v>
      </c>
      <c r="Z11" s="76">
        <v>-0.05</v>
      </c>
      <c r="AA11" s="76">
        <v>-0.05</v>
      </c>
      <c r="AB11" s="76">
        <v>-0.05</v>
      </c>
      <c r="AC11" s="76">
        <v>-0.04</v>
      </c>
      <c r="AD11" s="76">
        <v>-0.06</v>
      </c>
      <c r="AE11" s="76">
        <v>-7.0000000000000007E-2</v>
      </c>
      <c r="AF11" s="76">
        <v>-0.08</v>
      </c>
      <c r="AG11" s="76">
        <v>-0.1</v>
      </c>
      <c r="AH11" s="76">
        <v>-0.11</v>
      </c>
      <c r="AI11" s="76">
        <v>-0.12</v>
      </c>
      <c r="AJ11" s="76">
        <v>-0.14000000000000001</v>
      </c>
      <c r="AK11" s="76">
        <v>-0.15</v>
      </c>
      <c r="AL11" s="76">
        <v>-0.17</v>
      </c>
      <c r="AM11" s="76">
        <v>-0.18</v>
      </c>
      <c r="AN11" s="76">
        <v>-0.19</v>
      </c>
      <c r="AO11" s="76">
        <v>-0.21</v>
      </c>
      <c r="AP11" s="76">
        <v>-0.22</v>
      </c>
      <c r="AQ11" s="76">
        <v>-0.24</v>
      </c>
      <c r="AR11" s="76">
        <v>-0.25</v>
      </c>
    </row>
    <row r="12" spans="1:44">
      <c r="AJ12" s="40"/>
    </row>
  </sheetData>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EA27C-048B-4CDD-8AD4-428FF44A1B98}">
  <dimension ref="A2:AR10"/>
  <sheetViews>
    <sheetView workbookViewId="0">
      <selection activeCell="M21" sqref="M21"/>
    </sheetView>
  </sheetViews>
  <sheetFormatPr defaultRowHeight="15"/>
  <sheetData>
    <row r="2" spans="1:44" s="17" customFormat="1">
      <c r="A2" s="56" t="s">
        <v>245</v>
      </c>
    </row>
    <row r="4" spans="1:44">
      <c r="O4" s="55" t="s">
        <v>238</v>
      </c>
      <c r="P4" s="2">
        <v>2022</v>
      </c>
      <c r="Q4" s="2">
        <v>2023</v>
      </c>
      <c r="R4" s="2">
        <v>2024</v>
      </c>
      <c r="S4" s="2">
        <v>2025</v>
      </c>
      <c r="T4" s="2">
        <v>2026</v>
      </c>
      <c r="U4" s="2">
        <v>2027</v>
      </c>
      <c r="V4" s="2">
        <v>2028</v>
      </c>
      <c r="W4" s="2">
        <v>2029</v>
      </c>
      <c r="X4" s="2">
        <v>2030</v>
      </c>
      <c r="Y4" s="2">
        <v>2031</v>
      </c>
      <c r="Z4" s="2">
        <v>2032</v>
      </c>
      <c r="AA4" s="2">
        <v>2033</v>
      </c>
      <c r="AB4" s="2">
        <v>2034</v>
      </c>
      <c r="AC4" s="2">
        <v>2035</v>
      </c>
      <c r="AD4" s="2">
        <v>2036</v>
      </c>
      <c r="AE4" s="2">
        <v>2037</v>
      </c>
      <c r="AF4" s="2">
        <v>2038</v>
      </c>
      <c r="AG4" s="2">
        <v>2039</v>
      </c>
      <c r="AH4" s="2">
        <v>2040</v>
      </c>
      <c r="AI4" s="2">
        <v>2041</v>
      </c>
      <c r="AJ4" s="2">
        <v>2042</v>
      </c>
      <c r="AK4" s="2">
        <v>2043</v>
      </c>
      <c r="AL4" s="2">
        <v>2044</v>
      </c>
      <c r="AM4" s="2">
        <v>2045</v>
      </c>
      <c r="AN4" s="2">
        <v>2046</v>
      </c>
      <c r="AO4" s="2">
        <v>2047</v>
      </c>
      <c r="AP4" s="2">
        <v>2048</v>
      </c>
      <c r="AQ4" s="2">
        <v>2049</v>
      </c>
      <c r="AR4" s="2">
        <v>2050</v>
      </c>
    </row>
    <row r="5" spans="1:44">
      <c r="O5" s="1" t="s">
        <v>246</v>
      </c>
      <c r="P5" s="47">
        <v>0</v>
      </c>
      <c r="Q5" s="47">
        <v>-0.05</v>
      </c>
      <c r="R5" s="47">
        <v>-7.0000000000000007E-2</v>
      </c>
      <c r="S5" s="47">
        <v>-0.08</v>
      </c>
      <c r="T5" s="47">
        <v>-0.09</v>
      </c>
      <c r="U5" s="47">
        <v>-0.1</v>
      </c>
      <c r="V5" s="47">
        <v>-0.11</v>
      </c>
      <c r="W5" s="47">
        <v>-0.12</v>
      </c>
      <c r="X5" s="47">
        <v>-0.13</v>
      </c>
      <c r="Y5" s="47">
        <v>-0.14000000000000001</v>
      </c>
      <c r="Z5" s="47">
        <v>-0.14000000000000001</v>
      </c>
      <c r="AA5" s="47">
        <v>-0.15</v>
      </c>
      <c r="AB5" s="47">
        <v>-0.16</v>
      </c>
      <c r="AC5" s="47">
        <v>-0.16</v>
      </c>
      <c r="AD5" s="47">
        <v>-0.17</v>
      </c>
      <c r="AE5" s="47">
        <v>-0.18</v>
      </c>
      <c r="AF5" s="47">
        <v>-0.18</v>
      </c>
      <c r="AG5" s="47">
        <v>-0.19</v>
      </c>
      <c r="AH5" s="47">
        <v>-0.2</v>
      </c>
      <c r="AI5" s="47">
        <v>-0.2</v>
      </c>
      <c r="AJ5" s="47">
        <v>-0.21</v>
      </c>
      <c r="AK5" s="47">
        <v>-0.21</v>
      </c>
      <c r="AL5" s="47">
        <v>-0.22</v>
      </c>
      <c r="AM5" s="47">
        <v>-0.22</v>
      </c>
      <c r="AN5" s="47">
        <v>-0.23</v>
      </c>
      <c r="AO5" s="47">
        <v>-0.24</v>
      </c>
      <c r="AP5" s="47">
        <v>-0.24</v>
      </c>
      <c r="AQ5" s="47">
        <v>-0.25</v>
      </c>
      <c r="AR5" s="47">
        <v>-0.25</v>
      </c>
    </row>
    <row r="6" spans="1:44">
      <c r="O6" s="1" t="s">
        <v>247</v>
      </c>
      <c r="P6" s="47">
        <v>0</v>
      </c>
      <c r="Q6" s="47">
        <v>0.02</v>
      </c>
      <c r="R6" s="47">
        <v>-0.04</v>
      </c>
      <c r="S6" s="47">
        <v>-0.06</v>
      </c>
      <c r="T6" s="47">
        <v>-7.0000000000000007E-2</v>
      </c>
      <c r="U6" s="47">
        <v>-0.08</v>
      </c>
      <c r="V6" s="47">
        <v>-0.09</v>
      </c>
      <c r="W6" s="47">
        <v>-0.1</v>
      </c>
      <c r="X6" s="47">
        <v>-0.11</v>
      </c>
      <c r="Y6" s="47">
        <v>-0.11</v>
      </c>
      <c r="Z6" s="47">
        <v>-0.12</v>
      </c>
      <c r="AA6" s="47">
        <v>-0.13</v>
      </c>
      <c r="AB6" s="47">
        <v>-0.13</v>
      </c>
      <c r="AC6" s="47">
        <v>-0.13</v>
      </c>
      <c r="AD6" s="47">
        <v>-0.14000000000000001</v>
      </c>
      <c r="AE6" s="47">
        <v>-0.14000000000000001</v>
      </c>
      <c r="AF6" s="47">
        <v>-0.14000000000000001</v>
      </c>
      <c r="AG6" s="47">
        <v>-0.14000000000000001</v>
      </c>
      <c r="AH6" s="47">
        <v>-0.15</v>
      </c>
      <c r="AI6" s="47">
        <v>-0.15</v>
      </c>
      <c r="AJ6" s="47">
        <v>-0.15</v>
      </c>
      <c r="AK6" s="47">
        <v>-0.15</v>
      </c>
      <c r="AL6" s="47">
        <v>-0.16</v>
      </c>
      <c r="AM6" s="47">
        <v>-0.16</v>
      </c>
      <c r="AN6" s="47">
        <v>-0.16</v>
      </c>
      <c r="AO6" s="47">
        <v>-0.16</v>
      </c>
      <c r="AP6" s="47">
        <v>-0.17</v>
      </c>
      <c r="AQ6" s="47">
        <v>-0.17</v>
      </c>
      <c r="AR6" s="47">
        <v>-0.17</v>
      </c>
    </row>
    <row r="7" spans="1:44">
      <c r="O7" s="1" t="s">
        <v>248</v>
      </c>
      <c r="P7" s="47">
        <v>0</v>
      </c>
      <c r="Q7" s="47">
        <v>-0.05</v>
      </c>
      <c r="R7" s="47">
        <v>-7.0000000000000007E-2</v>
      </c>
      <c r="S7" s="47">
        <v>-0.08</v>
      </c>
      <c r="T7" s="47">
        <v>-0.09</v>
      </c>
      <c r="U7" s="47">
        <v>-0.1</v>
      </c>
      <c r="V7" s="47">
        <v>-0.11</v>
      </c>
      <c r="W7" s="47">
        <v>-0.12</v>
      </c>
      <c r="X7" s="47">
        <v>-0.13</v>
      </c>
      <c r="Y7" s="47">
        <v>-0.14000000000000001</v>
      </c>
      <c r="Z7" s="47">
        <v>-0.15</v>
      </c>
      <c r="AA7" s="47">
        <v>-0.16</v>
      </c>
      <c r="AB7" s="47">
        <v>-0.17</v>
      </c>
      <c r="AC7" s="47">
        <v>-0.18</v>
      </c>
      <c r="AD7" s="47">
        <v>-0.19</v>
      </c>
      <c r="AE7" s="47">
        <v>-0.2</v>
      </c>
      <c r="AF7" s="47">
        <v>-0.21</v>
      </c>
      <c r="AG7" s="47">
        <v>-0.22</v>
      </c>
      <c r="AH7" s="47">
        <v>-0.23</v>
      </c>
      <c r="AI7" s="47">
        <v>-0.24</v>
      </c>
      <c r="AJ7" s="47">
        <v>-0.25</v>
      </c>
      <c r="AK7" s="47">
        <v>-0.26</v>
      </c>
      <c r="AL7" s="47">
        <v>-0.26</v>
      </c>
      <c r="AM7" s="47">
        <v>-0.27</v>
      </c>
      <c r="AN7" s="47">
        <v>-0.27</v>
      </c>
      <c r="AO7" s="47">
        <v>-0.28000000000000003</v>
      </c>
      <c r="AP7" s="47">
        <v>-0.28999999999999998</v>
      </c>
      <c r="AQ7" s="47">
        <v>-0.28999999999999998</v>
      </c>
      <c r="AR7" s="47">
        <v>-0.28999999999999998</v>
      </c>
    </row>
    <row r="8" spans="1:44">
      <c r="O8" s="1" t="s">
        <v>249</v>
      </c>
      <c r="P8" s="47">
        <v>0</v>
      </c>
      <c r="Q8" s="47">
        <v>-0.04</v>
      </c>
      <c r="R8" s="47">
        <v>-7.0000000000000007E-2</v>
      </c>
      <c r="S8" s="47">
        <v>-0.08</v>
      </c>
      <c r="T8" s="47">
        <v>-0.1</v>
      </c>
      <c r="U8" s="47">
        <v>-0.11</v>
      </c>
      <c r="V8" s="47">
        <v>-0.12</v>
      </c>
      <c r="W8" s="47">
        <v>-0.12</v>
      </c>
      <c r="X8" s="47">
        <v>-0.13</v>
      </c>
      <c r="Y8" s="47">
        <v>-0.14000000000000001</v>
      </c>
      <c r="Z8" s="47">
        <v>-0.14000000000000001</v>
      </c>
      <c r="AA8" s="47">
        <v>-0.15</v>
      </c>
      <c r="AB8" s="47">
        <v>-0.15</v>
      </c>
      <c r="AC8" s="47">
        <v>-0.16</v>
      </c>
      <c r="AD8" s="47">
        <v>-0.16</v>
      </c>
      <c r="AE8" s="47">
        <v>-0.17</v>
      </c>
      <c r="AF8" s="47">
        <v>-0.17</v>
      </c>
      <c r="AG8" s="47">
        <v>-0.18</v>
      </c>
      <c r="AH8" s="47">
        <v>-0.18</v>
      </c>
      <c r="AI8" s="47">
        <v>-0.19</v>
      </c>
      <c r="AJ8" s="47">
        <v>-0.19</v>
      </c>
      <c r="AK8" s="47">
        <v>-0.2</v>
      </c>
      <c r="AL8" s="47">
        <v>-0.2</v>
      </c>
      <c r="AM8" s="47">
        <v>-0.2</v>
      </c>
      <c r="AN8" s="47">
        <v>-0.21</v>
      </c>
      <c r="AO8" s="47">
        <v>-0.21</v>
      </c>
      <c r="AP8" s="47">
        <v>-0.22</v>
      </c>
      <c r="AQ8" s="47">
        <v>-0.22</v>
      </c>
      <c r="AR8" s="47">
        <v>-0.23</v>
      </c>
    </row>
    <row r="9" spans="1:44">
      <c r="O9" s="1" t="s">
        <v>250</v>
      </c>
      <c r="P9" s="47">
        <v>0</v>
      </c>
      <c r="Q9" s="47">
        <v>0.01</v>
      </c>
      <c r="R9" s="47">
        <v>-0.06</v>
      </c>
      <c r="S9" s="47">
        <v>-0.08</v>
      </c>
      <c r="T9" s="47">
        <v>-0.1</v>
      </c>
      <c r="U9" s="47">
        <v>-0.11</v>
      </c>
      <c r="V9" s="47">
        <v>-0.12</v>
      </c>
      <c r="W9" s="47">
        <v>-0.12</v>
      </c>
      <c r="X9" s="47">
        <v>-0.13</v>
      </c>
      <c r="Y9" s="47">
        <v>-0.13</v>
      </c>
      <c r="Z9" s="47">
        <v>-0.14000000000000001</v>
      </c>
      <c r="AA9" s="47">
        <v>-0.14000000000000001</v>
      </c>
      <c r="AB9" s="47">
        <v>-0.14000000000000001</v>
      </c>
      <c r="AC9" s="47">
        <v>-0.15</v>
      </c>
      <c r="AD9" s="47">
        <v>-0.15</v>
      </c>
      <c r="AE9" s="47">
        <v>-0.15</v>
      </c>
      <c r="AF9" s="47">
        <v>-0.15</v>
      </c>
      <c r="AG9" s="47">
        <v>-0.15</v>
      </c>
      <c r="AH9" s="47">
        <v>-0.15</v>
      </c>
      <c r="AI9" s="47">
        <v>-0.16</v>
      </c>
      <c r="AJ9" s="47">
        <v>-0.16</v>
      </c>
      <c r="AK9" s="47">
        <v>-0.16</v>
      </c>
      <c r="AL9" s="47">
        <v>-0.16</v>
      </c>
      <c r="AM9" s="47">
        <v>-0.16</v>
      </c>
      <c r="AN9" s="47">
        <v>-0.16</v>
      </c>
      <c r="AO9" s="47">
        <v>-0.16</v>
      </c>
      <c r="AP9" s="47">
        <v>-0.17</v>
      </c>
      <c r="AQ9" s="47">
        <v>-0.17</v>
      </c>
      <c r="AR9" s="47">
        <v>-0.17</v>
      </c>
    </row>
    <row r="10" spans="1:44">
      <c r="O10" s="1" t="s">
        <v>251</v>
      </c>
      <c r="P10" s="47">
        <v>0</v>
      </c>
      <c r="Q10" s="47">
        <v>-0.04</v>
      </c>
      <c r="R10" s="47">
        <v>-7.0000000000000007E-2</v>
      </c>
      <c r="S10" s="47">
        <v>-0.09</v>
      </c>
      <c r="T10" s="47">
        <v>-0.1</v>
      </c>
      <c r="U10" s="47">
        <v>-0.11</v>
      </c>
      <c r="V10" s="47">
        <v>-0.12</v>
      </c>
      <c r="W10" s="47">
        <v>-0.13</v>
      </c>
      <c r="X10" s="47">
        <v>-0.13</v>
      </c>
      <c r="Y10" s="47">
        <v>-0.14000000000000001</v>
      </c>
      <c r="Z10" s="47">
        <v>-0.15</v>
      </c>
      <c r="AA10" s="47">
        <v>-0.15</v>
      </c>
      <c r="AB10" s="47">
        <v>-0.16</v>
      </c>
      <c r="AC10" s="47">
        <v>-0.16</v>
      </c>
      <c r="AD10" s="47">
        <v>-0.17</v>
      </c>
      <c r="AE10" s="47">
        <v>-0.18</v>
      </c>
      <c r="AF10" s="47">
        <v>-0.18</v>
      </c>
      <c r="AG10" s="47">
        <v>-0.19</v>
      </c>
      <c r="AH10" s="47">
        <v>-0.19</v>
      </c>
      <c r="AI10" s="47">
        <v>-0.2</v>
      </c>
      <c r="AJ10" s="47">
        <v>-0.2</v>
      </c>
      <c r="AK10" s="47">
        <v>-0.2</v>
      </c>
      <c r="AL10" s="47">
        <v>-0.21</v>
      </c>
      <c r="AM10" s="47">
        <v>-0.21</v>
      </c>
      <c r="AN10" s="47">
        <v>-0.21</v>
      </c>
      <c r="AO10" s="47">
        <v>-0.22</v>
      </c>
      <c r="AP10" s="47">
        <v>-0.22</v>
      </c>
      <c r="AQ10" s="47">
        <v>-0.22</v>
      </c>
      <c r="AR10" s="47">
        <v>-0.23</v>
      </c>
    </row>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F1C99-287B-4463-B94F-C8016AAF37F3}">
  <dimension ref="A2:BM27"/>
  <sheetViews>
    <sheetView zoomScaleNormal="100" workbookViewId="0">
      <selection activeCell="T39" sqref="T39"/>
    </sheetView>
  </sheetViews>
  <sheetFormatPr defaultRowHeight="15"/>
  <cols>
    <col min="2" max="2" width="75.42578125" bestFit="1" customWidth="1"/>
    <col min="11" max="17" width="9.140625" customWidth="1"/>
    <col min="19" max="20" width="9.140625" customWidth="1"/>
    <col min="40" max="40" width="14.42578125" bestFit="1" customWidth="1"/>
    <col min="45" max="46" width="10.42578125" bestFit="1" customWidth="1"/>
    <col min="58" max="58" width="9.42578125" bestFit="1" customWidth="1"/>
    <col min="65" max="65" width="11.5703125" bestFit="1" customWidth="1"/>
    <col min="74" max="76" width="10.5703125" bestFit="1" customWidth="1"/>
  </cols>
  <sheetData>
    <row r="2" spans="1:60" s="17" customFormat="1">
      <c r="A2" s="51" t="s">
        <v>252</v>
      </c>
    </row>
    <row r="3" spans="1:60">
      <c r="A3" s="2"/>
    </row>
    <row r="4" spans="1:60" s="2" customFormat="1">
      <c r="F4" s="55" t="s">
        <v>253</v>
      </c>
      <c r="G4" s="2" t="s">
        <v>254</v>
      </c>
      <c r="H4" s="2" t="s">
        <v>255</v>
      </c>
      <c r="I4" s="2" t="s">
        <v>256</v>
      </c>
      <c r="J4" s="2" t="s">
        <v>257</v>
      </c>
      <c r="K4" s="2" t="s">
        <v>258</v>
      </c>
      <c r="L4" s="2" t="s">
        <v>259</v>
      </c>
      <c r="M4" s="2" t="s">
        <v>260</v>
      </c>
      <c r="N4" s="2" t="s">
        <v>261</v>
      </c>
      <c r="O4" s="2" t="s">
        <v>262</v>
      </c>
      <c r="P4" s="2" t="s">
        <v>263</v>
      </c>
      <c r="Q4" s="2" t="s">
        <v>264</v>
      </c>
      <c r="R4" s="2" t="s">
        <v>265</v>
      </c>
      <c r="S4" s="2" t="s">
        <v>266</v>
      </c>
      <c r="T4" s="2" t="s">
        <v>267</v>
      </c>
      <c r="U4" s="2" t="s">
        <v>268</v>
      </c>
      <c r="V4" s="2" t="s">
        <v>269</v>
      </c>
      <c r="W4" s="2" t="s">
        <v>270</v>
      </c>
      <c r="X4" s="2" t="s">
        <v>271</v>
      </c>
      <c r="Y4" s="2" t="s">
        <v>272</v>
      </c>
      <c r="Z4" s="2" t="s">
        <v>273</v>
      </c>
      <c r="AA4" s="2" t="s">
        <v>274</v>
      </c>
      <c r="AB4" s="2" t="s">
        <v>275</v>
      </c>
      <c r="AC4" s="2" t="s">
        <v>276</v>
      </c>
      <c r="AD4" s="2" t="s">
        <v>277</v>
      </c>
      <c r="AE4" s="2" t="s">
        <v>278</v>
      </c>
      <c r="AF4" s="2" t="s">
        <v>279</v>
      </c>
      <c r="AG4" s="2" t="s">
        <v>280</v>
      </c>
      <c r="AH4" s="2" t="s">
        <v>281</v>
      </c>
      <c r="AI4" s="2" t="s">
        <v>282</v>
      </c>
    </row>
    <row r="5" spans="1:60">
      <c r="F5" s="1" t="s">
        <v>283</v>
      </c>
      <c r="G5" s="28">
        <v>7.4399999999999986</v>
      </c>
      <c r="H5" s="28">
        <v>7.3084879999999979</v>
      </c>
      <c r="I5" s="28">
        <v>7.208825749799999</v>
      </c>
      <c r="J5" s="28">
        <v>7.1183115497999987</v>
      </c>
      <c r="K5" s="28">
        <v>7.0987743498000002</v>
      </c>
      <c r="L5" s="28">
        <v>7.0756503497999992</v>
      </c>
      <c r="M5" s="28">
        <v>7.0478363497999998</v>
      </c>
      <c r="N5" s="28">
        <v>7.0206363498000011</v>
      </c>
      <c r="O5" s="28">
        <v>6.9920903497999998</v>
      </c>
      <c r="P5" s="28">
        <v>6.9650343498000007</v>
      </c>
      <c r="Q5" s="28">
        <v>6.9388153497999996</v>
      </c>
      <c r="R5" s="28">
        <v>6.9124323497999995</v>
      </c>
      <c r="S5" s="28">
        <v>6.8878863498000005</v>
      </c>
      <c r="T5" s="28">
        <v>6.8631763497999998</v>
      </c>
      <c r="U5" s="28">
        <v>6.8403033498000001</v>
      </c>
      <c r="V5" s="28">
        <v>6.8172663498000006</v>
      </c>
      <c r="W5" s="28">
        <v>6.7940663497999996</v>
      </c>
      <c r="X5" s="28">
        <v>6.7727023498000012</v>
      </c>
      <c r="Y5" s="28">
        <v>6.7511753498000004</v>
      </c>
      <c r="Z5" s="28">
        <v>6.7314843498000005</v>
      </c>
      <c r="AA5" s="28">
        <v>6.7116303498000009</v>
      </c>
      <c r="AB5" s="28">
        <v>6.6936123498000013</v>
      </c>
      <c r="AC5" s="28">
        <v>6.675431349800002</v>
      </c>
      <c r="AD5" s="28">
        <v>6.6590863497999999</v>
      </c>
      <c r="AE5" s="28">
        <v>6.6425783498000008</v>
      </c>
      <c r="AF5" s="28">
        <v>6.6279063498000017</v>
      </c>
      <c r="AG5" s="28">
        <v>6.6130713498000011</v>
      </c>
      <c r="AH5" s="28">
        <v>6.6000723498000013</v>
      </c>
      <c r="AI5" s="28">
        <v>6.5869103498000019</v>
      </c>
      <c r="BG5" s="41"/>
      <c r="BH5" s="41"/>
    </row>
    <row r="6" spans="1:60">
      <c r="F6" s="1" t="s">
        <v>284</v>
      </c>
      <c r="G6" s="28">
        <v>0.113</v>
      </c>
      <c r="H6" s="28">
        <v>0.114</v>
      </c>
      <c r="I6" s="28">
        <v>0.115</v>
      </c>
      <c r="J6" s="28">
        <v>0.11700000000000001</v>
      </c>
      <c r="K6" s="28">
        <v>0.11899999999999998</v>
      </c>
      <c r="L6" s="28">
        <v>0.121</v>
      </c>
      <c r="M6" s="28">
        <v>0.12299999999999998</v>
      </c>
      <c r="N6" s="28">
        <v>0.12500000000000003</v>
      </c>
      <c r="O6" s="28">
        <v>0.12699999999999997</v>
      </c>
      <c r="P6" s="28">
        <v>0.12899999999999998</v>
      </c>
      <c r="Q6" s="28">
        <v>0.13100000000000001</v>
      </c>
      <c r="R6" s="28">
        <v>0.13300000000000001</v>
      </c>
      <c r="S6" s="28">
        <v>0.13500000000000001</v>
      </c>
      <c r="T6" s="28">
        <v>0.13700000000000001</v>
      </c>
      <c r="U6" s="28">
        <v>0.13899999999999998</v>
      </c>
      <c r="V6" s="28">
        <v>0.14099999999999999</v>
      </c>
      <c r="W6" s="28">
        <v>0.14299999999999999</v>
      </c>
      <c r="X6" s="28">
        <v>0.14499999999999996</v>
      </c>
      <c r="Y6" s="28">
        <v>0.14699999999999999</v>
      </c>
      <c r="Z6" s="28">
        <v>0.14899999999999999</v>
      </c>
      <c r="AA6" s="28">
        <v>0.15099999999999997</v>
      </c>
      <c r="AB6" s="28">
        <v>0.153</v>
      </c>
      <c r="AC6" s="28">
        <v>0.155</v>
      </c>
      <c r="AD6" s="28">
        <v>0.157</v>
      </c>
      <c r="AE6" s="28">
        <v>0.159</v>
      </c>
      <c r="AF6" s="28">
        <v>0.16099999999999998</v>
      </c>
      <c r="AG6" s="28">
        <v>0.16299999999999998</v>
      </c>
      <c r="AH6" s="28">
        <v>0.16500000000000001</v>
      </c>
      <c r="AI6" s="28">
        <v>0.16700000000000001</v>
      </c>
    </row>
    <row r="7" spans="1:60">
      <c r="F7" s="1" t="s">
        <v>285</v>
      </c>
      <c r="G7" s="28">
        <v>1.9490000000000001</v>
      </c>
      <c r="H7" s="28">
        <v>2.01641</v>
      </c>
      <c r="I7" s="28">
        <v>2.0592510000000002</v>
      </c>
      <c r="J7" s="28">
        <v>2.0759289999999999</v>
      </c>
      <c r="K7" s="28">
        <v>2.0912200000000003</v>
      </c>
      <c r="L7" s="28">
        <v>2.110106</v>
      </c>
      <c r="M7" s="28">
        <v>2.1325859999999999</v>
      </c>
      <c r="N7" s="28">
        <v>2.1550659999999993</v>
      </c>
      <c r="O7" s="28">
        <v>2.1775459999999991</v>
      </c>
      <c r="P7" s="28">
        <v>2.1991899999999993</v>
      </c>
      <c r="Q7" s="28">
        <v>2.2199969999999989</v>
      </c>
      <c r="R7" s="28">
        <v>2.2399679999999984</v>
      </c>
      <c r="S7" s="28">
        <v>2.2591019999999977</v>
      </c>
      <c r="T7" s="28">
        <v>2.2773999999999979</v>
      </c>
      <c r="U7" s="28">
        <v>2.2948609999999974</v>
      </c>
      <c r="V7" s="28">
        <v>2.3119859999999965</v>
      </c>
      <c r="W7" s="28">
        <v>2.3282739999999964</v>
      </c>
      <c r="X7" s="28">
        <v>2.3437259999999971</v>
      </c>
      <c r="Y7" s="28">
        <v>2.3583409999999976</v>
      </c>
      <c r="Z7" s="28">
        <v>2.3721199999999971</v>
      </c>
      <c r="AA7" s="28">
        <v>2.3850619999999969</v>
      </c>
      <c r="AB7" s="28">
        <v>2.3971679999999966</v>
      </c>
      <c r="AC7" s="28">
        <v>2.4084369999999966</v>
      </c>
      <c r="AD7" s="28">
        <v>2.4188699999999965</v>
      </c>
      <c r="AE7" s="28">
        <v>2.4284659999999967</v>
      </c>
      <c r="AF7" s="28">
        <v>2.4372259999999963</v>
      </c>
      <c r="AG7" s="28">
        <v>2.4451489999999962</v>
      </c>
      <c r="AH7" s="28">
        <v>2.4522359999999965</v>
      </c>
      <c r="AI7" s="28">
        <v>2.4584859999999962</v>
      </c>
    </row>
    <row r="8" spans="1:60">
      <c r="F8" s="1" t="s">
        <v>286</v>
      </c>
      <c r="G8" s="28">
        <v>1.7010000000000001</v>
      </c>
      <c r="H8" s="28">
        <v>1.7010000000000001</v>
      </c>
      <c r="I8" s="28">
        <v>1.7010000000000001</v>
      </c>
      <c r="J8" s="28">
        <v>1.7000000000000002</v>
      </c>
      <c r="K8" s="28">
        <v>1.6980000000000002</v>
      </c>
      <c r="L8" s="28">
        <v>1.6970000000000001</v>
      </c>
      <c r="M8" s="28">
        <v>1.696</v>
      </c>
      <c r="N8" s="28">
        <v>1.6950000000000001</v>
      </c>
      <c r="O8" s="28">
        <v>1.6940000000000002</v>
      </c>
      <c r="P8" s="28">
        <v>1.6930000000000001</v>
      </c>
      <c r="Q8" s="28">
        <v>1.6910000000000001</v>
      </c>
      <c r="R8" s="28">
        <v>1.6910000000000001</v>
      </c>
      <c r="S8" s="28">
        <v>1.6890000000000001</v>
      </c>
      <c r="T8" s="28">
        <v>1.6880000000000002</v>
      </c>
      <c r="U8" s="28">
        <v>1.6870000000000001</v>
      </c>
      <c r="V8" s="28">
        <v>1.6850000000000001</v>
      </c>
      <c r="W8" s="28">
        <v>1.6839999999999999</v>
      </c>
      <c r="X8" s="28">
        <v>1.6830000000000005</v>
      </c>
      <c r="Y8" s="28">
        <v>1.6819999999999999</v>
      </c>
      <c r="Z8" s="28">
        <v>1.681</v>
      </c>
      <c r="AA8" s="28">
        <v>1.6790000000000005</v>
      </c>
      <c r="AB8" s="28">
        <v>1.6779999999999999</v>
      </c>
      <c r="AC8" s="28">
        <v>1.677</v>
      </c>
      <c r="AD8" s="28">
        <v>1.675</v>
      </c>
      <c r="AE8" s="28">
        <v>1.6739999999999999</v>
      </c>
      <c r="AF8" s="28">
        <v>1.673</v>
      </c>
      <c r="AG8" s="28">
        <v>1.6719999999999997</v>
      </c>
      <c r="AH8" s="28">
        <v>1.6699999999999997</v>
      </c>
      <c r="AI8" s="28">
        <v>1.6689999999999996</v>
      </c>
    </row>
    <row r="9" spans="1:60">
      <c r="F9" s="1" t="s">
        <v>287</v>
      </c>
      <c r="G9" s="28">
        <v>0.10673088212587421</v>
      </c>
      <c r="H9" s="28">
        <v>0.11439948970313743</v>
      </c>
      <c r="I9" s="28">
        <v>0.12717201261373398</v>
      </c>
      <c r="J9" s="28">
        <v>0.14167453552433054</v>
      </c>
      <c r="K9" s="28">
        <v>0.15790705843492708</v>
      </c>
      <c r="L9" s="28">
        <v>0.17586958134552363</v>
      </c>
      <c r="M9" s="28">
        <v>0.19556210425612019</v>
      </c>
      <c r="N9" s="28">
        <v>0.21698462716671671</v>
      </c>
      <c r="O9" s="28">
        <v>0.24013715007731329</v>
      </c>
      <c r="P9" s="28">
        <v>0.26501967298790985</v>
      </c>
      <c r="Q9" s="28">
        <v>0.28990219589850635</v>
      </c>
      <c r="R9" s="28">
        <v>0.31478471880910291</v>
      </c>
      <c r="S9" s="28">
        <v>0.33966724171969942</v>
      </c>
      <c r="T9" s="28">
        <v>0.36454976463029604</v>
      </c>
      <c r="U9" s="28">
        <v>0.3894322875408926</v>
      </c>
      <c r="V9" s="28">
        <v>0.41443228754089256</v>
      </c>
      <c r="W9" s="28">
        <v>0.43943228754089259</v>
      </c>
      <c r="X9" s="28">
        <v>0.46443228754089255</v>
      </c>
      <c r="Y9" s="28">
        <v>0.48943228754089257</v>
      </c>
      <c r="Z9" s="28">
        <v>0.51443228754089254</v>
      </c>
      <c r="AA9" s="28">
        <v>0.53943228754089256</v>
      </c>
      <c r="AB9" s="28">
        <v>0.56443228754089259</v>
      </c>
      <c r="AC9" s="28">
        <v>0.58943228754089261</v>
      </c>
      <c r="AD9" s="28">
        <v>0.61443228754089252</v>
      </c>
      <c r="AE9" s="28">
        <v>0.63943228754089254</v>
      </c>
      <c r="AF9" s="28">
        <v>0.66443228754089256</v>
      </c>
      <c r="AG9" s="28">
        <v>0.68943228754089259</v>
      </c>
      <c r="AH9" s="28">
        <v>0.71443228754089261</v>
      </c>
      <c r="AI9" s="28">
        <v>0.73943228754089252</v>
      </c>
    </row>
    <row r="14" spans="1:60">
      <c r="Z14" s="28"/>
    </row>
    <row r="15" spans="1:60">
      <c r="Z15" s="28"/>
    </row>
    <row r="23" spans="58:65">
      <c r="BM23" s="42"/>
    </row>
    <row r="24" spans="58:65">
      <c r="BF24" s="42"/>
    </row>
    <row r="25" spans="58:65">
      <c r="BF25" s="42"/>
    </row>
    <row r="26" spans="58:65">
      <c r="BF26" s="42"/>
    </row>
    <row r="27" spans="58:65">
      <c r="BF27" s="42"/>
    </row>
  </sheetData>
  <pageMargins left="0.7" right="0.7" top="0.75" bottom="0.75" header="0.3" footer="0.3"/>
  <pageSetup paperSize="9" orientation="portrait"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600E-F371-409C-8C8F-E804980365A4}">
  <dimension ref="A2:CP1029"/>
  <sheetViews>
    <sheetView zoomScale="86" zoomScaleNormal="145" workbookViewId="0">
      <selection activeCell="M13" sqref="M13"/>
    </sheetView>
  </sheetViews>
  <sheetFormatPr defaultColWidth="9.140625" defaultRowHeight="15" outlineLevelRow="1"/>
  <cols>
    <col min="1" max="1" width="45.5703125" bestFit="1" customWidth="1"/>
    <col min="2" max="2" width="11.5703125" bestFit="1" customWidth="1"/>
    <col min="3" max="9" width="9.5703125" bestFit="1" customWidth="1"/>
    <col min="10" max="38" width="9.140625" customWidth="1"/>
    <col min="39" max="45" width="11.42578125" bestFit="1" customWidth="1"/>
    <col min="46" max="47" width="16.42578125" bestFit="1" customWidth="1"/>
    <col min="48" max="62" width="11.42578125" bestFit="1" customWidth="1"/>
  </cols>
  <sheetData>
    <row r="2" spans="1:42" s="17" customFormat="1" outlineLevel="1">
      <c r="A2" s="62" t="s">
        <v>288</v>
      </c>
    </row>
    <row r="3" spans="1:42" outlineLevel="1">
      <c r="AP3" s="43"/>
    </row>
    <row r="4" spans="1:42" ht="18" outlineLevel="1">
      <c r="I4" s="55" t="s">
        <v>148</v>
      </c>
      <c r="J4" s="2">
        <v>2022</v>
      </c>
      <c r="K4" s="2">
        <v>2023</v>
      </c>
      <c r="L4" s="2">
        <v>2024</v>
      </c>
      <c r="M4" s="2">
        <v>2025</v>
      </c>
      <c r="N4" s="2">
        <v>2026</v>
      </c>
      <c r="O4" s="2">
        <v>2027</v>
      </c>
      <c r="P4" s="2">
        <v>2028</v>
      </c>
      <c r="Q4" s="2">
        <v>2029</v>
      </c>
      <c r="R4" s="2">
        <v>2030</v>
      </c>
      <c r="S4" s="2">
        <v>2031</v>
      </c>
      <c r="T4" s="2">
        <v>2032</v>
      </c>
      <c r="U4" s="2">
        <v>2033</v>
      </c>
      <c r="V4" s="2">
        <v>2034</v>
      </c>
      <c r="W4" s="2">
        <v>2035</v>
      </c>
      <c r="X4" s="2">
        <v>2036</v>
      </c>
      <c r="Y4" s="2">
        <v>2037</v>
      </c>
      <c r="Z4" s="2">
        <v>2038</v>
      </c>
      <c r="AA4" s="2">
        <v>2039</v>
      </c>
      <c r="AB4" s="2">
        <v>2040</v>
      </c>
      <c r="AC4" s="2">
        <v>2041</v>
      </c>
      <c r="AD4" s="2">
        <v>2042</v>
      </c>
      <c r="AE4" s="2">
        <v>2043</v>
      </c>
      <c r="AF4" s="2">
        <v>2044</v>
      </c>
      <c r="AG4" s="2">
        <v>2045</v>
      </c>
      <c r="AH4" s="2">
        <v>2046</v>
      </c>
      <c r="AI4" s="2">
        <v>2047</v>
      </c>
      <c r="AJ4" s="2">
        <v>2048</v>
      </c>
      <c r="AK4" s="2">
        <v>2049</v>
      </c>
      <c r="AL4" s="2">
        <v>2050</v>
      </c>
    </row>
    <row r="5" spans="1:42" outlineLevel="1">
      <c r="I5" s="55" t="s">
        <v>229</v>
      </c>
      <c r="J5" s="44">
        <v>1346.3409699999997</v>
      </c>
      <c r="K5" s="44">
        <v>1288.7826255504071</v>
      </c>
      <c r="L5" s="44">
        <v>1272.2329964629312</v>
      </c>
      <c r="M5" s="44">
        <v>1259.0950875071953</v>
      </c>
      <c r="N5" s="44">
        <v>1246.5853111814156</v>
      </c>
      <c r="O5" s="44">
        <v>1240.3937140114481</v>
      </c>
      <c r="P5" s="44">
        <v>1236.1420178705885</v>
      </c>
      <c r="Q5" s="44">
        <v>1232.2489448732499</v>
      </c>
      <c r="R5" s="44">
        <v>1228.3728545470638</v>
      </c>
      <c r="S5" s="44">
        <v>1223.3894885937109</v>
      </c>
      <c r="T5" s="44">
        <v>1219.8826539023501</v>
      </c>
      <c r="U5" s="44">
        <v>1216.2007568663932</v>
      </c>
      <c r="V5" s="44">
        <v>1213.1836782320188</v>
      </c>
      <c r="W5" s="44">
        <v>1211.1571595632875</v>
      </c>
      <c r="X5" s="44">
        <v>1198.5207473048708</v>
      </c>
      <c r="Y5" s="44">
        <v>1186.0657367793556</v>
      </c>
      <c r="Z5" s="44">
        <v>1174.3782508338711</v>
      </c>
      <c r="AA5" s="44">
        <v>1162.3184749926083</v>
      </c>
      <c r="AB5" s="44">
        <v>1150.6016130195471</v>
      </c>
      <c r="AC5" s="44">
        <v>1138.712931326238</v>
      </c>
      <c r="AD5" s="44">
        <v>1127.5068738827597</v>
      </c>
      <c r="AE5" s="44">
        <v>1115.9523182161424</v>
      </c>
      <c r="AF5" s="44">
        <v>1104.7595448195495</v>
      </c>
      <c r="AG5" s="44">
        <v>1093.643800806741</v>
      </c>
      <c r="AH5" s="44">
        <v>1082.7839166450071</v>
      </c>
      <c r="AI5" s="44">
        <v>1071.7353762715397</v>
      </c>
      <c r="AJ5" s="44">
        <v>1060.7326245986737</v>
      </c>
      <c r="AK5" s="44">
        <v>1050.2215723241497</v>
      </c>
      <c r="AL5" s="44">
        <v>1039.4313141145972</v>
      </c>
    </row>
    <row r="6" spans="1:42" outlineLevel="1">
      <c r="I6" s="55" t="s">
        <v>108</v>
      </c>
      <c r="J6" s="44">
        <v>1346.3409699999997</v>
      </c>
      <c r="K6" s="44">
        <v>1287.3623417337644</v>
      </c>
      <c r="L6" s="44">
        <v>1278.9955493865029</v>
      </c>
      <c r="M6" s="44">
        <v>1264.3320528615047</v>
      </c>
      <c r="N6" s="44">
        <v>1251.9018364819526</v>
      </c>
      <c r="O6" s="44">
        <v>1239.9312017897503</v>
      </c>
      <c r="P6" s="44">
        <v>1227.1123278856321</v>
      </c>
      <c r="Q6" s="44">
        <v>1214.2809975488622</v>
      </c>
      <c r="R6" s="44">
        <v>1201.2674006912773</v>
      </c>
      <c r="S6" s="44">
        <v>1181.8806136205746</v>
      </c>
      <c r="T6" s="44">
        <v>1162.8258659843784</v>
      </c>
      <c r="U6" s="44">
        <v>1144.6733159265198</v>
      </c>
      <c r="V6" s="44">
        <v>1125.9113436575333</v>
      </c>
      <c r="W6" s="44">
        <v>1108.0596288053384</v>
      </c>
      <c r="X6" s="44">
        <v>1086.3231478580465</v>
      </c>
      <c r="Y6" s="44">
        <v>1065.1510144069905</v>
      </c>
      <c r="Z6" s="44">
        <v>1044.593466617622</v>
      </c>
      <c r="AA6" s="44">
        <v>1024.6077934577047</v>
      </c>
      <c r="AB6" s="44">
        <v>1005.0244759213596</v>
      </c>
      <c r="AC6" s="44">
        <v>987.17042335319752</v>
      </c>
      <c r="AD6" s="44">
        <v>969.52193809428434</v>
      </c>
      <c r="AE6" s="44">
        <v>952.43977269450841</v>
      </c>
      <c r="AF6" s="44">
        <v>935.55057621409048</v>
      </c>
      <c r="AG6" s="44">
        <v>919.1147440542295</v>
      </c>
      <c r="AH6" s="44">
        <v>903.51315890556793</v>
      </c>
      <c r="AI6" s="44">
        <v>888.15612696747962</v>
      </c>
      <c r="AJ6" s="44">
        <v>873.05278930941802</v>
      </c>
      <c r="AK6" s="44">
        <v>858.97278423038301</v>
      </c>
      <c r="AL6" s="44">
        <v>844.11503104652547</v>
      </c>
    </row>
    <row r="7" spans="1:42" outlineLevel="1">
      <c r="I7" s="55" t="s">
        <v>289</v>
      </c>
      <c r="J7" s="34">
        <v>1224.6172650000001</v>
      </c>
      <c r="K7" s="34">
        <v>1224.6172650000001</v>
      </c>
      <c r="L7" s="34">
        <v>1224.6172650000001</v>
      </c>
      <c r="M7" s="34">
        <v>1224.6172650000001</v>
      </c>
      <c r="N7" s="34">
        <v>1224.6172650000001</v>
      </c>
      <c r="O7" s="34">
        <v>1224.6172650000001</v>
      </c>
      <c r="P7" s="34">
        <v>1224.6172650000001</v>
      </c>
      <c r="Q7" s="34">
        <v>1224.6172650000001</v>
      </c>
      <c r="R7" s="34">
        <v>1224.6172650000001</v>
      </c>
      <c r="S7" s="34">
        <v>1224.6172650000001</v>
      </c>
      <c r="T7" s="34">
        <v>1224.6172650000001</v>
      </c>
      <c r="U7" s="34">
        <v>1224.6172650000001</v>
      </c>
      <c r="V7" s="34">
        <v>1224.6172650000001</v>
      </c>
      <c r="W7" s="34">
        <v>1224.6172650000001</v>
      </c>
      <c r="X7" s="34">
        <v>1224.6172650000001</v>
      </c>
      <c r="Y7" s="34">
        <v>1224.6172650000001</v>
      </c>
      <c r="Z7" s="34">
        <v>1224.6172650000001</v>
      </c>
      <c r="AA7" s="34">
        <v>1224.6172650000001</v>
      </c>
      <c r="AB7" s="34">
        <v>1224.6172650000001</v>
      </c>
      <c r="AC7" s="34">
        <v>1224.6172650000001</v>
      </c>
      <c r="AD7" s="34">
        <v>1224.6172650000001</v>
      </c>
      <c r="AE7" s="34">
        <v>1224.6172650000001</v>
      </c>
      <c r="AF7" s="34">
        <v>1224.6172650000001</v>
      </c>
      <c r="AG7" s="34">
        <v>1224.6172650000001</v>
      </c>
      <c r="AH7" s="34">
        <v>1224.6172650000001</v>
      </c>
      <c r="AI7" s="34">
        <v>1224.6172650000001</v>
      </c>
      <c r="AJ7" s="34">
        <v>1224.6172650000001</v>
      </c>
      <c r="AK7" s="34">
        <v>1224.6172650000001</v>
      </c>
      <c r="AL7" s="34">
        <v>1224.6172650000001</v>
      </c>
    </row>
    <row r="8" spans="1:42" outlineLevel="1">
      <c r="I8" s="55" t="s">
        <v>290</v>
      </c>
      <c r="J8" s="34">
        <v>1034.1212460000002</v>
      </c>
      <c r="K8" s="34">
        <v>1034.1212460000002</v>
      </c>
      <c r="L8" s="34">
        <v>1034.1212460000002</v>
      </c>
      <c r="M8" s="34">
        <v>1034.1212460000002</v>
      </c>
      <c r="N8" s="34">
        <v>1034.1212460000002</v>
      </c>
      <c r="O8" s="34">
        <v>1034.1212460000002</v>
      </c>
      <c r="P8" s="34">
        <v>1034.1212460000002</v>
      </c>
      <c r="Q8" s="34">
        <v>1034.1212460000002</v>
      </c>
      <c r="R8" s="34">
        <v>1034.1212460000002</v>
      </c>
      <c r="S8" s="34">
        <v>1034.1212460000002</v>
      </c>
      <c r="T8" s="34">
        <v>1034.1212460000002</v>
      </c>
      <c r="U8" s="34">
        <v>1034.1212460000002</v>
      </c>
      <c r="V8" s="34">
        <v>1034.1212460000002</v>
      </c>
      <c r="W8" s="34">
        <v>1034.1212460000002</v>
      </c>
      <c r="X8" s="34">
        <v>1034.1212460000002</v>
      </c>
      <c r="Y8" s="34">
        <v>1034.1212460000002</v>
      </c>
      <c r="Z8" s="34">
        <v>1034.1212460000002</v>
      </c>
      <c r="AA8" s="34">
        <v>1034.1212460000002</v>
      </c>
      <c r="AB8" s="34">
        <v>1034.1212460000002</v>
      </c>
      <c r="AC8" s="34">
        <v>1034.1212460000002</v>
      </c>
      <c r="AD8" s="34">
        <v>1034.1212460000002</v>
      </c>
      <c r="AE8" s="34">
        <v>1034.1212460000002</v>
      </c>
      <c r="AF8" s="34">
        <v>1034.1212460000002</v>
      </c>
      <c r="AG8" s="34">
        <v>1034.1212460000002</v>
      </c>
      <c r="AH8" s="34">
        <v>1034.1212460000002</v>
      </c>
      <c r="AI8" s="34">
        <v>1034.1212460000002</v>
      </c>
      <c r="AJ8" s="34">
        <v>1034.1212460000002</v>
      </c>
      <c r="AK8" s="34">
        <v>1034.1212460000002</v>
      </c>
      <c r="AL8" s="34">
        <v>1034.1212460000002</v>
      </c>
    </row>
    <row r="9" spans="1:42" outlineLevel="1">
      <c r="I9" s="55" t="s">
        <v>291</v>
      </c>
      <c r="J9" s="34">
        <v>877.64237325000011</v>
      </c>
      <c r="K9" s="34">
        <v>877.64237325000011</v>
      </c>
      <c r="L9" s="34">
        <v>877.64237325000011</v>
      </c>
      <c r="M9" s="34">
        <v>877.64237325000011</v>
      </c>
      <c r="N9" s="34">
        <v>877.64237325000011</v>
      </c>
      <c r="O9" s="34">
        <v>877.64237325000011</v>
      </c>
      <c r="P9" s="34">
        <v>877.64237325000011</v>
      </c>
      <c r="Q9" s="34">
        <v>877.64237325000011</v>
      </c>
      <c r="R9" s="34">
        <v>877.64237325000011</v>
      </c>
      <c r="S9" s="34">
        <v>877.64237325000011</v>
      </c>
      <c r="T9" s="34">
        <v>877.64237325000011</v>
      </c>
      <c r="U9" s="34">
        <v>877.64237325000011</v>
      </c>
      <c r="V9" s="34">
        <v>877.64237325000011</v>
      </c>
      <c r="W9" s="34">
        <v>877.64237325000011</v>
      </c>
      <c r="X9" s="34">
        <v>877.64237325000011</v>
      </c>
      <c r="Y9" s="34">
        <v>877.64237325000011</v>
      </c>
      <c r="Z9" s="34">
        <v>877.64237325000011</v>
      </c>
      <c r="AA9" s="34">
        <v>877.64237325000011</v>
      </c>
      <c r="AB9" s="34">
        <v>877.64237325000011</v>
      </c>
      <c r="AC9" s="34">
        <v>877.64237325000011</v>
      </c>
      <c r="AD9" s="34">
        <v>877.64237325000011</v>
      </c>
      <c r="AE9" s="34">
        <v>877.64237325000011</v>
      </c>
      <c r="AF9" s="34">
        <v>877.64237325000011</v>
      </c>
      <c r="AG9" s="34">
        <v>877.64237325000011</v>
      </c>
      <c r="AH9" s="34">
        <v>877.64237325000011</v>
      </c>
      <c r="AI9" s="34">
        <v>877.64237325000011</v>
      </c>
      <c r="AJ9" s="34">
        <v>877.64237325000011</v>
      </c>
      <c r="AK9" s="34">
        <v>877.64237325000011</v>
      </c>
      <c r="AL9" s="34">
        <v>877.64237325000011</v>
      </c>
    </row>
    <row r="10" spans="1:42" outlineLevel="1">
      <c r="I10" s="55" t="s">
        <v>292</v>
      </c>
      <c r="J10" s="34">
        <v>721.16350050000005</v>
      </c>
      <c r="K10" s="34">
        <v>721.16350050000005</v>
      </c>
      <c r="L10" s="34">
        <v>721.16350050000005</v>
      </c>
      <c r="M10" s="34">
        <v>721.16350050000005</v>
      </c>
      <c r="N10" s="34">
        <v>721.16350050000005</v>
      </c>
      <c r="O10" s="34">
        <v>721.16350050000005</v>
      </c>
      <c r="P10" s="34">
        <v>721.16350050000005</v>
      </c>
      <c r="Q10" s="34">
        <v>721.16350050000005</v>
      </c>
      <c r="R10" s="34">
        <v>721.16350050000005</v>
      </c>
      <c r="S10" s="34">
        <v>721.16350050000005</v>
      </c>
      <c r="T10" s="34">
        <v>721.16350050000005</v>
      </c>
      <c r="U10" s="34">
        <v>721.16350050000005</v>
      </c>
      <c r="V10" s="34">
        <v>721.16350050000005</v>
      </c>
      <c r="W10" s="34">
        <v>721.16350050000005</v>
      </c>
      <c r="X10" s="34">
        <v>721.16350050000005</v>
      </c>
      <c r="Y10" s="34">
        <v>721.16350050000005</v>
      </c>
      <c r="Z10" s="34">
        <v>721.16350050000005</v>
      </c>
      <c r="AA10" s="34">
        <v>721.16350050000005</v>
      </c>
      <c r="AB10" s="34">
        <v>721.16350050000005</v>
      </c>
      <c r="AC10" s="34">
        <v>721.16350050000005</v>
      </c>
      <c r="AD10" s="34">
        <v>721.16350050000005</v>
      </c>
      <c r="AE10" s="34">
        <v>721.16350050000005</v>
      </c>
      <c r="AF10" s="34">
        <v>721.16350050000005</v>
      </c>
      <c r="AG10" s="34">
        <v>721.16350050000005</v>
      </c>
      <c r="AH10" s="34">
        <v>721.16350050000005</v>
      </c>
      <c r="AI10" s="34">
        <v>721.16350050000005</v>
      </c>
      <c r="AJ10" s="34">
        <v>721.16350050000005</v>
      </c>
      <c r="AK10" s="34">
        <v>721.16350050000005</v>
      </c>
      <c r="AL10" s="34">
        <v>721.16350050000005</v>
      </c>
    </row>
    <row r="11" spans="1:42" outlineLevel="1"/>
    <row r="12" spans="1:42" outlineLevel="1"/>
    <row r="13" spans="1:42" outlineLevel="1"/>
    <row r="14" spans="1:42" outlineLevel="1">
      <c r="AO14" s="45"/>
    </row>
    <row r="15" spans="1:42" outlineLevel="1"/>
    <row r="16" spans="1:42" outlineLevel="1"/>
    <row r="17" customFormat="1" outlineLevel="1"/>
    <row r="18" customFormat="1" outlineLevel="1"/>
    <row r="19" customFormat="1" outlineLevel="1"/>
    <row r="20" customFormat="1" outlineLevel="1"/>
    <row r="21" customFormat="1" outlineLevel="1"/>
    <row r="22" customFormat="1" outlineLevel="1"/>
    <row r="23" customFormat="1" outlineLevel="1"/>
    <row r="24" customFormat="1" outlineLevel="1"/>
    <row r="25" customFormat="1" outlineLevel="1"/>
    <row r="26" customFormat="1" outlineLevel="1"/>
    <row r="27" customFormat="1" outlineLevel="1"/>
    <row r="28" customFormat="1" outlineLevel="1"/>
    <row r="29" customFormat="1" outlineLevel="1"/>
    <row r="30" customFormat="1" outlineLevel="1"/>
    <row r="31" customFormat="1"/>
    <row r="32" customFormat="1"/>
    <row r="33" customFormat="1"/>
    <row r="34" customFormat="1"/>
    <row r="35" customFormat="1"/>
    <row r="36" customFormat="1"/>
    <row r="37" customFormat="1"/>
    <row r="49" spans="27:94">
      <c r="AA49" s="28"/>
    </row>
    <row r="51" spans="27:94">
      <c r="AA51" s="78"/>
    </row>
    <row r="63" spans="27:94" ht="30.75" customHeight="1"/>
    <row r="64" spans="27:94">
      <c r="CL64" s="77"/>
      <c r="CN64" s="77"/>
      <c r="CP64" s="77"/>
    </row>
    <row r="65" spans="1:1" outlineLevel="1"/>
    <row r="66" spans="1:1" outlineLevel="1">
      <c r="A66" s="2"/>
    </row>
    <row r="67" spans="1:1" outlineLevel="1">
      <c r="A67" s="2"/>
    </row>
    <row r="68" spans="1:1" outlineLevel="1">
      <c r="A68" s="2"/>
    </row>
    <row r="69" spans="1:1" outlineLevel="1">
      <c r="A69" s="2"/>
    </row>
    <row r="70" spans="1:1" outlineLevel="1">
      <c r="A70" s="2"/>
    </row>
    <row r="71" spans="1:1" ht="15.75" customHeight="1" outlineLevel="1">
      <c r="A71" s="2"/>
    </row>
    <row r="72" spans="1:1" outlineLevel="1">
      <c r="A72" s="2"/>
    </row>
    <row r="104" spans="1:94">
      <c r="CL104" s="77"/>
      <c r="CN104" s="77"/>
      <c r="CP104" s="77"/>
    </row>
    <row r="105" spans="1:94" outlineLevel="1"/>
    <row r="106" spans="1:94" outlineLevel="1">
      <c r="A106" s="2"/>
    </row>
    <row r="107" spans="1:94" outlineLevel="1">
      <c r="A107" s="2"/>
    </row>
    <row r="108" spans="1:94" outlineLevel="1">
      <c r="A108" s="2"/>
    </row>
    <row r="109" spans="1:94" outlineLevel="1">
      <c r="A109" s="2"/>
    </row>
    <row r="110" spans="1:94" outlineLevel="1">
      <c r="A110" s="2"/>
    </row>
    <row r="111" spans="1:94" ht="15.75" customHeight="1" outlineLevel="1">
      <c r="A111" s="2"/>
    </row>
    <row r="112" spans="1:94" outlineLevel="1">
      <c r="A112" s="2"/>
    </row>
    <row r="115" spans="25:39">
      <c r="AJ115" s="21"/>
      <c r="AK115" s="21"/>
      <c r="AL115" s="21"/>
      <c r="AM115" s="21"/>
    </row>
    <row r="116" spans="25:39">
      <c r="Y116" s="80"/>
      <c r="AJ116" s="21"/>
      <c r="AK116" s="21"/>
      <c r="AL116" s="21"/>
      <c r="AM116" s="21"/>
    </row>
    <row r="117" spans="25:39">
      <c r="Y117" s="80"/>
      <c r="AJ117" s="21"/>
      <c r="AK117" s="21"/>
      <c r="AL117" s="21"/>
      <c r="AM117" s="21"/>
    </row>
    <row r="118" spans="25:39">
      <c r="Y118" s="80"/>
      <c r="AJ118" s="21"/>
      <c r="AK118" s="21"/>
      <c r="AL118" s="21"/>
      <c r="AM118" s="21"/>
    </row>
    <row r="119" spans="25:39">
      <c r="AJ119" s="21"/>
      <c r="AK119" s="21"/>
      <c r="AL119" s="21"/>
      <c r="AM119" s="21"/>
    </row>
    <row r="120" spans="25:39">
      <c r="AJ120" s="21"/>
      <c r="AK120" s="21"/>
      <c r="AL120" s="21"/>
      <c r="AM120" s="21"/>
    </row>
    <row r="121" spans="25:39">
      <c r="AJ121" s="21"/>
      <c r="AK121" s="21"/>
      <c r="AL121" s="21"/>
      <c r="AM121" s="21"/>
    </row>
    <row r="122" spans="25:39">
      <c r="AJ122" s="21"/>
      <c r="AK122" s="21"/>
      <c r="AL122" s="21"/>
      <c r="AM122" s="21"/>
    </row>
    <row r="149" spans="1:94">
      <c r="CL149" s="77"/>
      <c r="CN149" s="77"/>
      <c r="CP149" s="77"/>
    </row>
    <row r="150" spans="1:94" outlineLevel="1"/>
    <row r="151" spans="1:94" outlineLevel="1">
      <c r="A151" s="2"/>
    </row>
    <row r="152" spans="1:94" outlineLevel="1">
      <c r="A152" s="2"/>
    </row>
    <row r="153" spans="1:94" outlineLevel="1">
      <c r="A153" s="2"/>
    </row>
    <row r="154" spans="1:94" outlineLevel="1">
      <c r="A154" s="2"/>
    </row>
    <row r="155" spans="1:94" outlineLevel="1">
      <c r="A155" s="2"/>
    </row>
    <row r="156" spans="1:94" ht="15.75" customHeight="1" outlineLevel="1">
      <c r="A156" s="2"/>
    </row>
    <row r="157" spans="1:94" outlineLevel="1">
      <c r="A157" s="2"/>
    </row>
    <row r="161" spans="25:25">
      <c r="Y161" s="80"/>
    </row>
    <row r="162" spans="25:25">
      <c r="Y162" s="80"/>
    </row>
    <row r="200" spans="1:94">
      <c r="CL200" s="77"/>
      <c r="CN200" s="77"/>
      <c r="CP200" s="77"/>
    </row>
    <row r="201" spans="1:94" outlineLevel="1"/>
    <row r="202" spans="1:94" outlineLevel="1">
      <c r="A202" s="2"/>
    </row>
    <row r="203" spans="1:94" outlineLevel="1">
      <c r="A203" s="2"/>
    </row>
    <row r="204" spans="1:94" outlineLevel="1">
      <c r="A204" s="2"/>
    </row>
    <row r="205" spans="1:94" outlineLevel="1">
      <c r="A205" s="2"/>
    </row>
    <row r="206" spans="1:94" outlineLevel="1">
      <c r="A206" s="2"/>
    </row>
    <row r="207" spans="1:94" ht="15.75" customHeight="1" outlineLevel="1">
      <c r="A207" s="2"/>
    </row>
    <row r="208" spans="1:94" outlineLevel="1">
      <c r="A208" s="2"/>
    </row>
    <row r="209" spans="1:1" outlineLevel="1"/>
    <row r="210" spans="1:1" outlineLevel="1"/>
    <row r="211" spans="1:1" outlineLevel="1"/>
    <row r="212" spans="1:1" outlineLevel="1"/>
    <row r="213" spans="1:1" outlineLevel="1"/>
    <row r="214" spans="1:1" outlineLevel="1"/>
    <row r="215" spans="1:1" outlineLevel="1"/>
    <row r="216" spans="1:1" outlineLevel="1">
      <c r="A216" s="2"/>
    </row>
    <row r="217" spans="1:1" outlineLevel="1">
      <c r="A217" s="2"/>
    </row>
    <row r="218" spans="1:1" outlineLevel="1">
      <c r="A218" s="2"/>
    </row>
    <row r="219" spans="1:1" outlineLevel="1">
      <c r="A219" s="2"/>
    </row>
    <row r="220" spans="1:1" outlineLevel="1">
      <c r="A220" s="2"/>
    </row>
    <row r="221" spans="1:1">
      <c r="A221" s="2"/>
    </row>
    <row r="222" spans="1:1">
      <c r="A222" s="2"/>
    </row>
    <row r="258" outlineLevel="1"/>
    <row r="259" outlineLevel="1"/>
    <row r="260" outlineLevel="1"/>
    <row r="261" outlineLevel="1"/>
    <row r="262" outlineLevel="1"/>
    <row r="263" outlineLevel="1"/>
    <row r="264" ht="15.75" customHeight="1" outlineLevel="1"/>
    <row r="265" outlineLevel="1"/>
    <row r="298" outlineLevel="1"/>
    <row r="299" outlineLevel="1"/>
    <row r="300" outlineLevel="1"/>
    <row r="301" outlineLevel="1"/>
    <row r="302" outlineLevel="1"/>
    <row r="303" outlineLevel="1"/>
    <row r="304" ht="15.75" customHeight="1" outlineLevel="1"/>
    <row r="305" outlineLevel="1"/>
    <row r="355" spans="1:94">
      <c r="CL355" s="77"/>
      <c r="CN355" s="77"/>
      <c r="CP355" s="77"/>
    </row>
    <row r="356" spans="1:94" outlineLevel="1"/>
    <row r="357" spans="1:94" outlineLevel="1">
      <c r="A357" s="2"/>
    </row>
    <row r="358" spans="1:94" outlineLevel="1">
      <c r="A358" s="2"/>
    </row>
    <row r="359" spans="1:94" outlineLevel="1">
      <c r="A359" s="2"/>
    </row>
    <row r="360" spans="1:94" outlineLevel="1">
      <c r="A360" s="2"/>
    </row>
    <row r="361" spans="1:94" outlineLevel="1">
      <c r="A361" s="2"/>
    </row>
    <row r="362" spans="1:94" ht="15.75" customHeight="1" outlineLevel="1">
      <c r="A362" s="2"/>
    </row>
    <row r="363" spans="1:94" outlineLevel="1">
      <c r="A363" s="2"/>
    </row>
    <row r="367" spans="1:94">
      <c r="AH367" s="27"/>
      <c r="AI367" s="27"/>
      <c r="AJ367" s="27"/>
      <c r="AK367" s="27"/>
      <c r="AL367" s="27"/>
      <c r="AM367" s="27"/>
      <c r="AN367" s="27"/>
      <c r="AO367" s="27"/>
      <c r="AP367" s="27"/>
    </row>
    <row r="368" spans="1:94">
      <c r="AH368" s="27"/>
      <c r="AI368" s="27"/>
      <c r="AJ368" s="27"/>
      <c r="AK368" s="27"/>
      <c r="AL368" s="27"/>
      <c r="AM368" s="27"/>
      <c r="AN368" s="27"/>
      <c r="AO368" s="27"/>
      <c r="AP368" s="27"/>
    </row>
    <row r="369" spans="33:42">
      <c r="AI369" s="27"/>
      <c r="AJ369" s="27"/>
      <c r="AK369" s="27"/>
      <c r="AL369" s="27"/>
      <c r="AM369" s="27"/>
      <c r="AN369" s="27"/>
      <c r="AO369" s="27"/>
      <c r="AP369" s="27"/>
    </row>
    <row r="370" spans="33:42">
      <c r="AH370" s="27"/>
      <c r="AI370" s="27"/>
      <c r="AJ370" s="27"/>
      <c r="AK370" s="27"/>
      <c r="AL370" s="27"/>
      <c r="AM370" s="27"/>
      <c r="AN370" s="27"/>
      <c r="AO370" s="27"/>
      <c r="AP370" s="27"/>
    </row>
    <row r="371" spans="33:42">
      <c r="AH371" s="27"/>
      <c r="AI371" s="27"/>
      <c r="AJ371" s="27"/>
      <c r="AK371" s="27"/>
      <c r="AL371" s="27"/>
      <c r="AM371" s="27"/>
      <c r="AN371" s="27"/>
      <c r="AO371" s="27"/>
      <c r="AP371" s="27"/>
    </row>
    <row r="372" spans="33:42">
      <c r="AH372" s="27"/>
      <c r="AI372" s="27"/>
      <c r="AJ372" s="27"/>
      <c r="AK372" s="27"/>
      <c r="AL372" s="27"/>
      <c r="AM372" s="27"/>
      <c r="AN372" s="27"/>
      <c r="AO372" s="27"/>
      <c r="AP372" s="27"/>
    </row>
    <row r="373" spans="33:42">
      <c r="AH373" s="27"/>
      <c r="AI373" s="27"/>
      <c r="AJ373" s="27"/>
      <c r="AK373" s="27"/>
      <c r="AL373" s="27"/>
      <c r="AM373" s="27"/>
      <c r="AN373" s="27"/>
      <c r="AO373" s="27"/>
      <c r="AP373" s="27"/>
    </row>
    <row r="374" spans="33:42">
      <c r="AG374" s="78"/>
      <c r="AH374" s="27"/>
      <c r="AI374" s="27"/>
      <c r="AJ374" s="27"/>
      <c r="AK374" s="27"/>
      <c r="AL374" s="27"/>
      <c r="AM374" s="27"/>
      <c r="AN374" s="27"/>
      <c r="AO374" s="27"/>
      <c r="AP374" s="27"/>
    </row>
    <row r="399" spans="90:94">
      <c r="CL399" s="77"/>
      <c r="CN399" s="77"/>
      <c r="CP399" s="77"/>
    </row>
    <row r="400" spans="90:94" outlineLevel="1"/>
    <row r="401" spans="1:43" outlineLevel="1">
      <c r="A401" s="2"/>
    </row>
    <row r="402" spans="1:43" outlineLevel="1">
      <c r="A402" s="2"/>
    </row>
    <row r="403" spans="1:43" outlineLevel="1">
      <c r="A403" s="2"/>
    </row>
    <row r="404" spans="1:43" outlineLevel="1">
      <c r="A404" s="2"/>
    </row>
    <row r="405" spans="1:43" outlineLevel="1">
      <c r="A405" s="2"/>
    </row>
    <row r="406" spans="1:43" ht="15.75" customHeight="1" outlineLevel="1">
      <c r="A406" s="2"/>
    </row>
    <row r="407" spans="1:43" outlineLevel="1">
      <c r="A407" s="2"/>
    </row>
    <row r="414" spans="1:43">
      <c r="AI414" s="27"/>
      <c r="AJ414" s="27"/>
      <c r="AK414" s="27"/>
      <c r="AL414" s="27"/>
      <c r="AM414" s="27"/>
      <c r="AO414" s="27"/>
      <c r="AP414" s="27"/>
      <c r="AQ414" s="27"/>
    </row>
    <row r="415" spans="1:43">
      <c r="AI415" s="27"/>
      <c r="AJ415" s="27"/>
      <c r="AK415" s="27"/>
      <c r="AL415" s="27"/>
      <c r="AM415" s="27"/>
      <c r="AO415" s="27"/>
      <c r="AP415" s="27"/>
      <c r="AQ415" s="27"/>
    </row>
    <row r="416" spans="1:43">
      <c r="AI416" s="27"/>
      <c r="AJ416" s="27"/>
      <c r="AK416" s="27"/>
      <c r="AL416" s="27"/>
      <c r="AM416" s="27"/>
      <c r="AO416" s="27"/>
      <c r="AP416" s="27"/>
      <c r="AQ416" s="27"/>
    </row>
    <row r="417" spans="35:43">
      <c r="AI417" s="27"/>
      <c r="AJ417" s="27"/>
      <c r="AK417" s="27"/>
      <c r="AL417" s="27"/>
      <c r="AM417" s="27"/>
      <c r="AO417" s="27"/>
      <c r="AP417" s="27"/>
      <c r="AQ417" s="27"/>
    </row>
    <row r="418" spans="35:43">
      <c r="AI418" s="27"/>
      <c r="AJ418" s="27"/>
      <c r="AK418" s="27"/>
      <c r="AL418" s="27"/>
      <c r="AM418" s="27"/>
      <c r="AO418" s="27"/>
      <c r="AP418" s="27"/>
      <c r="AQ418" s="27"/>
    </row>
    <row r="419" spans="35:43">
      <c r="AI419" s="27"/>
      <c r="AJ419" s="27"/>
      <c r="AK419" s="27"/>
      <c r="AL419" s="27"/>
      <c r="AM419" s="27"/>
      <c r="AO419" s="27"/>
      <c r="AP419" s="27"/>
      <c r="AQ419" s="27"/>
    </row>
    <row r="420" spans="35:43">
      <c r="AI420" s="27"/>
      <c r="AJ420" s="27"/>
      <c r="AK420" s="27"/>
      <c r="AL420" s="27"/>
      <c r="AM420" s="27"/>
      <c r="AO420" s="27"/>
      <c r="AP420" s="27"/>
      <c r="AQ420" s="27"/>
    </row>
    <row r="421" spans="35:43">
      <c r="AI421" s="27"/>
      <c r="AJ421" s="27"/>
      <c r="AK421" s="27"/>
      <c r="AL421" s="27"/>
      <c r="AM421" s="27"/>
      <c r="AO421" s="27"/>
      <c r="AP421" s="27"/>
      <c r="AQ421" s="27"/>
    </row>
    <row r="445" spans="1:94">
      <c r="CL445" s="77"/>
      <c r="CN445" s="77"/>
      <c r="CP445" s="77"/>
    </row>
    <row r="446" spans="1:94" outlineLevel="1"/>
    <row r="447" spans="1:94" outlineLevel="1">
      <c r="A447" s="2"/>
    </row>
    <row r="448" spans="1:94" outlineLevel="1">
      <c r="A448" s="2"/>
    </row>
    <row r="449" spans="1:41" outlineLevel="1">
      <c r="A449" s="2"/>
    </row>
    <row r="450" spans="1:41" outlineLevel="1">
      <c r="A450" s="2"/>
    </row>
    <row r="451" spans="1:41" outlineLevel="1">
      <c r="A451" s="2"/>
    </row>
    <row r="452" spans="1:41" ht="15.75" customHeight="1" outlineLevel="1">
      <c r="A452" s="2"/>
    </row>
    <row r="453" spans="1:41" outlineLevel="1">
      <c r="A453" s="2"/>
    </row>
    <row r="456" spans="1:41">
      <c r="AJ456" s="28"/>
      <c r="AK456" s="28"/>
      <c r="AL456" s="28"/>
      <c r="AN456" s="28"/>
      <c r="AO456" s="28"/>
    </row>
    <row r="457" spans="1:41">
      <c r="AJ457" s="28"/>
      <c r="AK457" s="28"/>
      <c r="AL457" s="28"/>
      <c r="AN457" s="28"/>
      <c r="AO457" s="28"/>
    </row>
    <row r="458" spans="1:41">
      <c r="AJ458" s="28"/>
      <c r="AK458" s="28"/>
      <c r="AL458" s="28"/>
      <c r="AN458" s="28"/>
      <c r="AO458" s="28"/>
    </row>
    <row r="459" spans="1:41">
      <c r="AJ459" s="28"/>
      <c r="AK459" s="28"/>
      <c r="AL459" s="28"/>
      <c r="AN459" s="28"/>
      <c r="AO459" s="28"/>
    </row>
    <row r="460" spans="1:41">
      <c r="AJ460" s="28"/>
      <c r="AK460" s="28"/>
      <c r="AL460" s="28"/>
      <c r="AN460" s="28"/>
      <c r="AO460" s="28"/>
    </row>
    <row r="461" spans="1:41">
      <c r="AJ461" s="28"/>
      <c r="AK461" s="28"/>
      <c r="AL461" s="28"/>
      <c r="AN461" s="28"/>
      <c r="AO461" s="28"/>
    </row>
    <row r="462" spans="1:41">
      <c r="AJ462" s="28"/>
      <c r="AK462" s="28"/>
      <c r="AL462" s="28"/>
      <c r="AN462" s="28"/>
      <c r="AO462" s="28"/>
    </row>
    <row r="463" spans="1:41">
      <c r="AJ463" s="85"/>
      <c r="AK463" s="85"/>
    </row>
    <row r="464" spans="1:41">
      <c r="AJ464" s="85"/>
      <c r="AK464" s="85"/>
    </row>
    <row r="466" spans="33:40">
      <c r="AG466" s="28"/>
      <c r="AH466" s="21"/>
      <c r="AJ466" s="78"/>
      <c r="AK466" s="78"/>
      <c r="AL466" s="79"/>
      <c r="AM466" s="28"/>
      <c r="AN466" s="28"/>
    </row>
    <row r="467" spans="33:40">
      <c r="AG467" s="28"/>
      <c r="AH467" s="21"/>
      <c r="AJ467" s="78"/>
      <c r="AK467" s="78"/>
      <c r="AL467" s="79"/>
      <c r="AM467" s="28"/>
      <c r="AN467" s="28"/>
    </row>
    <row r="468" spans="33:40">
      <c r="AG468" s="28"/>
      <c r="AH468" s="21"/>
      <c r="AJ468" s="78"/>
      <c r="AK468" s="78"/>
      <c r="AL468" s="79"/>
      <c r="AM468" s="28"/>
      <c r="AN468" s="28"/>
    </row>
    <row r="469" spans="33:40">
      <c r="AG469" s="28"/>
      <c r="AH469" s="21"/>
      <c r="AJ469" s="78"/>
      <c r="AK469" s="78"/>
      <c r="AL469" s="79"/>
      <c r="AM469" s="28"/>
      <c r="AN469" s="28"/>
    </row>
    <row r="470" spans="33:40">
      <c r="AG470" s="28"/>
      <c r="AH470" s="21"/>
      <c r="AJ470" s="78"/>
      <c r="AK470" s="78"/>
      <c r="AL470" s="79"/>
      <c r="AM470" s="28"/>
      <c r="AN470" s="28"/>
    </row>
    <row r="471" spans="33:40">
      <c r="AG471" s="28"/>
      <c r="AH471" s="21"/>
      <c r="AJ471" s="78"/>
      <c r="AK471" s="78"/>
      <c r="AL471" s="79"/>
      <c r="AM471" s="28"/>
      <c r="AN471" s="28"/>
    </row>
    <row r="472" spans="33:40">
      <c r="AG472" s="28"/>
      <c r="AH472" s="21"/>
      <c r="AJ472" s="78"/>
      <c r="AK472" s="78"/>
      <c r="AL472" s="79"/>
      <c r="AM472" s="28"/>
      <c r="AN472" s="28"/>
    </row>
    <row r="489" spans="1:94">
      <c r="CL489" s="77"/>
      <c r="CN489" s="77"/>
      <c r="CP489" s="77"/>
    </row>
    <row r="490" spans="1:94" outlineLevel="1"/>
    <row r="491" spans="1:94" outlineLevel="1">
      <c r="A491" s="2"/>
    </row>
    <row r="492" spans="1:94" outlineLevel="1">
      <c r="A492" s="2"/>
    </row>
    <row r="493" spans="1:94" outlineLevel="1">
      <c r="A493" s="2"/>
    </row>
    <row r="494" spans="1:94" outlineLevel="1">
      <c r="A494" s="2"/>
    </row>
    <row r="495" spans="1:94" outlineLevel="1">
      <c r="A495" s="2"/>
    </row>
    <row r="496" spans="1:94" ht="15.75" customHeight="1" outlineLevel="1">
      <c r="A496" s="2"/>
    </row>
    <row r="497" spans="1:25" outlineLevel="1">
      <c r="A497" s="2"/>
    </row>
    <row r="501" spans="1:25">
      <c r="Y501" s="80"/>
    </row>
    <row r="502" spans="1:25">
      <c r="Y502" s="80"/>
    </row>
    <row r="530" spans="1:94">
      <c r="CL530" s="77"/>
      <c r="CN530" s="77"/>
      <c r="CP530" s="77"/>
    </row>
    <row r="531" spans="1:94" outlineLevel="1"/>
    <row r="532" spans="1:94" outlineLevel="1">
      <c r="A532" s="2"/>
    </row>
    <row r="533" spans="1:94" outlineLevel="1">
      <c r="A533" s="2"/>
      <c r="AH533" s="27"/>
    </row>
    <row r="534" spans="1:94" outlineLevel="1">
      <c r="A534" s="2"/>
      <c r="AH534" s="27"/>
    </row>
    <row r="535" spans="1:94" outlineLevel="1">
      <c r="A535" s="2"/>
      <c r="AH535" s="27"/>
    </row>
    <row r="536" spans="1:94" outlineLevel="1">
      <c r="A536" s="2"/>
      <c r="AH536" s="27"/>
    </row>
    <row r="537" spans="1:94" ht="15.75" customHeight="1" outlineLevel="1">
      <c r="A537" s="2"/>
      <c r="AH537" s="27"/>
    </row>
    <row r="538" spans="1:94" outlineLevel="1">
      <c r="A538" s="2"/>
      <c r="AH538" s="27"/>
    </row>
    <row r="542" spans="1:94">
      <c r="Y542" s="80"/>
    </row>
    <row r="543" spans="1:94">
      <c r="Y543" s="80"/>
    </row>
    <row r="572" spans="1:94">
      <c r="CL572" s="77"/>
      <c r="CN572" s="77"/>
      <c r="CP572" s="77"/>
    </row>
    <row r="573" spans="1:94" outlineLevel="1"/>
    <row r="574" spans="1:94" outlineLevel="1">
      <c r="A574" s="2"/>
    </row>
    <row r="575" spans="1:94" outlineLevel="1">
      <c r="A575" s="2"/>
    </row>
    <row r="576" spans="1:94" outlineLevel="1">
      <c r="A576" s="2"/>
    </row>
    <row r="577" spans="1:1" outlineLevel="1">
      <c r="A577" s="2"/>
    </row>
    <row r="578" spans="1:1" outlineLevel="1">
      <c r="A578" s="2"/>
    </row>
    <row r="579" spans="1:1" ht="15.75" customHeight="1" outlineLevel="1">
      <c r="A579" s="2"/>
    </row>
    <row r="580" spans="1:1" outlineLevel="1">
      <c r="A580" s="2"/>
    </row>
    <row r="616" spans="1:94">
      <c r="CL616" s="77"/>
      <c r="CN616" s="77"/>
      <c r="CP616" s="77"/>
    </row>
    <row r="617" spans="1:94" outlineLevel="1"/>
    <row r="618" spans="1:94" outlineLevel="1">
      <c r="A618" s="2"/>
    </row>
    <row r="619" spans="1:94" outlineLevel="1">
      <c r="A619" s="2"/>
    </row>
    <row r="620" spans="1:94" outlineLevel="1">
      <c r="A620" s="2"/>
    </row>
    <row r="621" spans="1:94" outlineLevel="1">
      <c r="A621" s="2"/>
    </row>
    <row r="622" spans="1:94" outlineLevel="1">
      <c r="A622" s="2"/>
    </row>
    <row r="623" spans="1:94" ht="15.75" customHeight="1" outlineLevel="1">
      <c r="A623" s="2"/>
    </row>
    <row r="624" spans="1:94" outlineLevel="1">
      <c r="A624" s="2"/>
    </row>
    <row r="660" spans="90:94">
      <c r="CL660" s="77"/>
      <c r="CN660" s="77"/>
      <c r="CP660" s="77"/>
    </row>
    <row r="664" spans="90:94" outlineLevel="1"/>
    <row r="671" spans="90:94" ht="14.85" customHeight="1"/>
    <row r="683" spans="35:62">
      <c r="AI683" s="40"/>
      <c r="AJ683" s="40"/>
      <c r="AK683" s="40"/>
      <c r="AL683" s="40"/>
      <c r="AM683" s="40"/>
      <c r="AN683" s="40"/>
      <c r="AO683" s="40"/>
      <c r="AP683" s="40"/>
      <c r="AQ683" s="40"/>
      <c r="AR683" s="40"/>
      <c r="AS683" s="40"/>
      <c r="AT683" s="40"/>
      <c r="AU683" s="40"/>
      <c r="AV683" s="40"/>
      <c r="AW683" s="40"/>
      <c r="AX683" s="40"/>
      <c r="AY683" s="40"/>
      <c r="AZ683" s="40"/>
      <c r="BA683" s="40"/>
      <c r="BB683" s="40"/>
      <c r="BC683" s="40"/>
      <c r="BD683" s="40"/>
      <c r="BE683" s="40"/>
      <c r="BF683" s="40"/>
      <c r="BG683" s="40"/>
      <c r="BH683" s="40"/>
      <c r="BI683" s="40"/>
      <c r="BJ683" s="40"/>
    </row>
    <row r="684" spans="35:62">
      <c r="AI684" s="40"/>
      <c r="AJ684" s="40"/>
      <c r="AK684" s="40"/>
      <c r="AL684" s="40"/>
      <c r="AM684" s="40"/>
      <c r="AN684" s="40"/>
      <c r="AO684" s="40"/>
      <c r="AP684" s="40"/>
      <c r="AQ684" s="40"/>
      <c r="AR684" s="40"/>
      <c r="AS684" s="40"/>
      <c r="AT684" s="40"/>
      <c r="AU684" s="40"/>
      <c r="AV684" s="40"/>
      <c r="AW684" s="40"/>
      <c r="AX684" s="40"/>
      <c r="AY684" s="40"/>
      <c r="AZ684" s="40"/>
      <c r="BA684" s="40"/>
      <c r="BB684" s="40"/>
      <c r="BC684" s="40"/>
      <c r="BD684" s="40"/>
      <c r="BE684" s="40"/>
      <c r="BF684" s="40"/>
      <c r="BG684" s="40"/>
      <c r="BH684" s="40"/>
      <c r="BI684" s="40"/>
      <c r="BJ684" s="40"/>
    </row>
    <row r="685" spans="35:62">
      <c r="AI685" s="40"/>
      <c r="AJ685" s="40"/>
      <c r="AK685" s="40"/>
      <c r="AL685" s="40"/>
      <c r="AM685" s="40"/>
      <c r="AN685" s="40"/>
      <c r="AO685" s="40"/>
      <c r="AP685" s="40"/>
      <c r="AQ685" s="40"/>
      <c r="AR685" s="40"/>
      <c r="AS685" s="40"/>
      <c r="AT685" s="40"/>
      <c r="AU685" s="40"/>
      <c r="AV685" s="40"/>
      <c r="AW685" s="40"/>
      <c r="AX685" s="40"/>
      <c r="AY685" s="40"/>
      <c r="AZ685" s="40"/>
      <c r="BA685" s="40"/>
      <c r="BB685" s="40"/>
      <c r="BC685" s="40"/>
      <c r="BD685" s="40"/>
      <c r="BE685" s="40"/>
      <c r="BF685" s="40"/>
      <c r="BG685" s="40"/>
      <c r="BH685" s="40"/>
      <c r="BI685" s="40"/>
      <c r="BJ685" s="40"/>
    </row>
    <row r="686" spans="35:62">
      <c r="AI686" s="40"/>
      <c r="AJ686" s="40"/>
      <c r="AK686" s="40"/>
      <c r="AL686" s="40"/>
      <c r="AM686" s="40"/>
      <c r="AN686" s="40"/>
      <c r="AO686" s="40"/>
      <c r="AP686" s="40"/>
      <c r="AQ686" s="40"/>
      <c r="AR686" s="40"/>
      <c r="AS686" s="40"/>
      <c r="AT686" s="40"/>
      <c r="AU686" s="40"/>
      <c r="AV686" s="40"/>
      <c r="AW686" s="40"/>
      <c r="AX686" s="40"/>
      <c r="AY686" s="40"/>
      <c r="AZ686" s="40"/>
      <c r="BA686" s="40"/>
      <c r="BB686" s="40"/>
      <c r="BC686" s="40"/>
      <c r="BD686" s="40"/>
      <c r="BE686" s="40"/>
      <c r="BF686" s="40"/>
      <c r="BG686" s="40"/>
      <c r="BH686" s="40"/>
      <c r="BI686" s="40"/>
      <c r="BJ686" s="40"/>
    </row>
    <row r="687" spans="35:62">
      <c r="AI687" s="40"/>
      <c r="AJ687" s="40"/>
      <c r="AK687" s="40"/>
      <c r="AL687" s="40"/>
      <c r="AM687" s="40"/>
      <c r="AN687" s="40"/>
      <c r="AO687" s="40"/>
      <c r="AP687" s="40"/>
      <c r="AQ687" s="40"/>
      <c r="AR687" s="40"/>
      <c r="AS687" s="40"/>
      <c r="AT687" s="40"/>
      <c r="AU687" s="40"/>
      <c r="AV687" s="40"/>
      <c r="AW687" s="40"/>
      <c r="AX687" s="40"/>
      <c r="AY687" s="40"/>
      <c r="AZ687" s="40"/>
      <c r="BA687" s="40"/>
      <c r="BB687" s="40"/>
      <c r="BC687" s="40"/>
      <c r="BD687" s="40"/>
      <c r="BE687" s="40"/>
      <c r="BF687" s="40"/>
      <c r="BG687" s="40"/>
      <c r="BH687" s="40"/>
      <c r="BI687" s="40"/>
      <c r="BJ687" s="40"/>
    </row>
    <row r="688" spans="35:62">
      <c r="AI688" s="40"/>
      <c r="AJ688" s="40"/>
      <c r="AK688" s="40"/>
      <c r="AL688" s="40"/>
      <c r="AM688" s="40"/>
      <c r="AN688" s="40"/>
      <c r="AO688" s="40"/>
      <c r="AP688" s="40"/>
      <c r="AQ688" s="40"/>
      <c r="AR688" s="40"/>
      <c r="AS688" s="40"/>
      <c r="AT688" s="40"/>
      <c r="AU688" s="40"/>
      <c r="AV688" s="40"/>
      <c r="AW688" s="40"/>
      <c r="AX688" s="40"/>
      <c r="AY688" s="40"/>
      <c r="AZ688" s="40"/>
      <c r="BA688" s="40"/>
      <c r="BB688" s="40"/>
      <c r="BC688" s="40"/>
      <c r="BD688" s="40"/>
      <c r="BE688" s="40"/>
      <c r="BF688" s="40"/>
      <c r="BG688" s="40"/>
      <c r="BH688" s="40"/>
      <c r="BI688" s="40"/>
      <c r="BJ688" s="40"/>
    </row>
    <row r="689" spans="1:94">
      <c r="AI689" s="40"/>
    </row>
    <row r="695" spans="1:94">
      <c r="CL695" s="77"/>
      <c r="CN695" s="77"/>
      <c r="CP695" s="77"/>
    </row>
    <row r="696" spans="1:94" outlineLevel="1"/>
    <row r="697" spans="1:94" outlineLevel="1">
      <c r="A697" s="2"/>
    </row>
    <row r="698" spans="1:94" outlineLevel="1">
      <c r="A698" s="2"/>
    </row>
    <row r="699" spans="1:94" outlineLevel="1">
      <c r="A699" s="2"/>
    </row>
    <row r="700" spans="1:94" outlineLevel="1">
      <c r="A700" s="2"/>
    </row>
    <row r="701" spans="1:94" outlineLevel="1">
      <c r="A701" s="2"/>
    </row>
    <row r="702" spans="1:94" ht="15.75" customHeight="1" outlineLevel="1">
      <c r="A702" s="2"/>
    </row>
    <row r="703" spans="1:94" outlineLevel="1">
      <c r="A703" s="2"/>
    </row>
    <row r="707" spans="1:94">
      <c r="CL707" s="77"/>
      <c r="CN707" s="77"/>
      <c r="CP707" s="77"/>
    </row>
    <row r="708" spans="1:94" outlineLevel="1"/>
    <row r="709" spans="1:94" s="2" customFormat="1" outlineLevel="1"/>
    <row r="710" spans="1:94" outlineLevel="1">
      <c r="A710" s="2"/>
    </row>
    <row r="711" spans="1:94" outlineLevel="1">
      <c r="A711" s="2"/>
    </row>
    <row r="712" spans="1:94" outlineLevel="1">
      <c r="A712" s="2"/>
    </row>
    <row r="713" spans="1:94" outlineLevel="1">
      <c r="A713" s="2"/>
    </row>
    <row r="714" spans="1:94" ht="15.75" customHeight="1" outlineLevel="1">
      <c r="A714" s="2"/>
    </row>
    <row r="715" spans="1:94" outlineLevel="1">
      <c r="A715" s="2"/>
    </row>
    <row r="727" spans="1:1" ht="15" customHeight="1"/>
    <row r="735" spans="1:1">
      <c r="A735" s="86"/>
    </row>
    <row r="736" spans="1:1">
      <c r="A736" s="86"/>
    </row>
    <row r="737" spans="35:62">
      <c r="AI737" s="40"/>
      <c r="AJ737" s="40"/>
      <c r="AK737" s="40"/>
      <c r="AL737" s="40"/>
      <c r="AM737" s="40"/>
      <c r="AN737" s="40"/>
      <c r="AO737" s="40"/>
      <c r="AP737" s="40"/>
      <c r="AQ737" s="40"/>
      <c r="AR737" s="40"/>
      <c r="AS737" s="40"/>
      <c r="AT737" s="40"/>
      <c r="AU737" s="40"/>
      <c r="AV737" s="40"/>
      <c r="AW737" s="40"/>
      <c r="AX737" s="40"/>
      <c r="AY737" s="40"/>
      <c r="AZ737" s="40"/>
      <c r="BA737" s="40"/>
      <c r="BB737" s="40"/>
      <c r="BC737" s="40"/>
      <c r="BD737" s="40"/>
      <c r="BE737" s="40"/>
      <c r="BF737" s="40"/>
      <c r="BG737" s="40"/>
      <c r="BH737" s="40"/>
      <c r="BI737" s="40"/>
      <c r="BJ737" s="40"/>
    </row>
    <row r="738" spans="35:62">
      <c r="AI738" s="40"/>
      <c r="AJ738" s="40"/>
      <c r="AK738" s="40"/>
      <c r="AL738" s="40"/>
      <c r="AM738" s="40"/>
      <c r="AN738" s="40"/>
      <c r="AO738" s="40"/>
      <c r="AP738" s="40"/>
      <c r="AQ738" s="40"/>
      <c r="AR738" s="40"/>
      <c r="AS738" s="40"/>
      <c r="AT738" s="40"/>
      <c r="AU738" s="40"/>
      <c r="AV738" s="40"/>
      <c r="AW738" s="40"/>
      <c r="AX738" s="40"/>
      <c r="AY738" s="40"/>
      <c r="AZ738" s="40"/>
      <c r="BA738" s="40"/>
      <c r="BB738" s="40"/>
      <c r="BC738" s="40"/>
      <c r="BD738" s="40"/>
      <c r="BE738" s="40"/>
      <c r="BF738" s="40"/>
      <c r="BG738" s="40"/>
      <c r="BH738" s="40"/>
      <c r="BI738" s="40"/>
      <c r="BJ738" s="40"/>
    </row>
    <row r="739" spans="35:62">
      <c r="AI739" s="40"/>
      <c r="AJ739" s="40"/>
      <c r="AK739" s="40"/>
      <c r="AL739" s="40"/>
      <c r="AM739" s="40"/>
      <c r="AN739" s="40"/>
      <c r="AO739" s="40"/>
      <c r="AP739" s="40"/>
      <c r="AQ739" s="40"/>
      <c r="AR739" s="40"/>
      <c r="AS739" s="40"/>
      <c r="AT739" s="40"/>
      <c r="AU739" s="40"/>
      <c r="AV739" s="40"/>
      <c r="AW739" s="40"/>
      <c r="AX739" s="40"/>
      <c r="AY739" s="40"/>
      <c r="AZ739" s="40"/>
      <c r="BA739" s="40"/>
      <c r="BB739" s="40"/>
      <c r="BC739" s="40"/>
      <c r="BD739" s="40"/>
      <c r="BE739" s="40"/>
      <c r="BF739" s="40"/>
      <c r="BG739" s="40"/>
      <c r="BH739" s="40"/>
      <c r="BI739" s="40"/>
      <c r="BJ739" s="40"/>
    </row>
    <row r="740" spans="35:62">
      <c r="AI740" s="40"/>
      <c r="AJ740" s="40"/>
      <c r="AK740" s="40"/>
      <c r="AL740" s="40"/>
      <c r="AM740" s="40"/>
      <c r="AN740" s="40"/>
      <c r="AO740" s="40"/>
      <c r="AP740" s="40"/>
      <c r="AQ740" s="40"/>
      <c r="AR740" s="40"/>
      <c r="AS740" s="40"/>
      <c r="AT740" s="40"/>
      <c r="AU740" s="40"/>
      <c r="AV740" s="40"/>
      <c r="AW740" s="40"/>
      <c r="AX740" s="40"/>
      <c r="AY740" s="40"/>
      <c r="AZ740" s="40"/>
      <c r="BA740" s="40"/>
      <c r="BB740" s="40"/>
      <c r="BC740" s="40"/>
      <c r="BD740" s="40"/>
      <c r="BE740" s="40"/>
      <c r="BF740" s="40"/>
      <c r="BG740" s="40"/>
      <c r="BH740" s="40"/>
      <c r="BI740" s="40"/>
      <c r="BJ740" s="40"/>
    </row>
    <row r="741" spans="35:62">
      <c r="AI741" s="40"/>
      <c r="AJ741" s="40"/>
      <c r="AK741" s="40"/>
      <c r="AL741" s="40"/>
      <c r="AM741" s="40"/>
      <c r="AN741" s="40"/>
      <c r="AO741" s="40"/>
      <c r="AP741" s="40"/>
      <c r="AQ741" s="40"/>
      <c r="AR741" s="40"/>
      <c r="AS741" s="40"/>
      <c r="AT741" s="40"/>
      <c r="AU741" s="40"/>
      <c r="AV741" s="40"/>
      <c r="AW741" s="40"/>
      <c r="AX741" s="40"/>
      <c r="AY741" s="40"/>
      <c r="AZ741" s="40"/>
      <c r="BA741" s="40"/>
      <c r="BB741" s="40"/>
      <c r="BC741" s="40"/>
      <c r="BD741" s="40"/>
      <c r="BE741" s="40"/>
      <c r="BF741" s="40"/>
      <c r="BG741" s="40"/>
      <c r="BH741" s="40"/>
      <c r="BI741" s="40"/>
      <c r="BJ741" s="40"/>
    </row>
    <row r="742" spans="35:62">
      <c r="AI742" s="40"/>
      <c r="AJ742" s="40"/>
      <c r="AK742" s="40"/>
      <c r="AL742" s="40"/>
      <c r="AM742" s="40"/>
      <c r="AN742" s="40"/>
      <c r="AO742" s="40"/>
      <c r="AP742" s="40"/>
      <c r="AQ742" s="40"/>
      <c r="AR742" s="40"/>
      <c r="AS742" s="40"/>
      <c r="AT742" s="40"/>
      <c r="AU742" s="40"/>
      <c r="AV742" s="40"/>
      <c r="AW742" s="40"/>
      <c r="AX742" s="40"/>
      <c r="AY742" s="40"/>
      <c r="AZ742" s="40"/>
      <c r="BA742" s="40"/>
      <c r="BB742" s="40"/>
      <c r="BC742" s="40"/>
      <c r="BD742" s="40"/>
      <c r="BE742" s="40"/>
      <c r="BF742" s="40"/>
      <c r="BG742" s="40"/>
      <c r="BH742" s="40"/>
      <c r="BI742" s="40"/>
      <c r="BJ742" s="40"/>
    </row>
    <row r="745" spans="35:62">
      <c r="AJ745" s="81"/>
    </row>
    <row r="769" spans="1:94">
      <c r="CL769" s="77"/>
      <c r="CN769" s="77"/>
      <c r="CP769" s="77"/>
    </row>
    <row r="770" spans="1:94" outlineLevel="1"/>
    <row r="771" spans="1:94" outlineLevel="1">
      <c r="A771" s="2"/>
    </row>
    <row r="772" spans="1:94" outlineLevel="1">
      <c r="A772" s="2"/>
    </row>
    <row r="773" spans="1:94" outlineLevel="1">
      <c r="A773" s="2"/>
    </row>
    <row r="774" spans="1:94" outlineLevel="1">
      <c r="A774" s="2"/>
    </row>
    <row r="775" spans="1:94" outlineLevel="1">
      <c r="A775" s="2"/>
    </row>
    <row r="776" spans="1:94" ht="15.75" customHeight="1" outlineLevel="1">
      <c r="A776" s="2"/>
    </row>
    <row r="777" spans="1:94" outlineLevel="1">
      <c r="A777" s="2"/>
    </row>
    <row r="778" spans="1:94">
      <c r="A778" s="2"/>
    </row>
    <row r="779" spans="1:94">
      <c r="A779" s="2"/>
    </row>
    <row r="780" spans="1:94">
      <c r="A780" s="2"/>
    </row>
    <row r="781" spans="1:94">
      <c r="A781" s="2"/>
      <c r="CL781" s="77"/>
      <c r="CN781" s="77"/>
      <c r="CP781" s="77"/>
    </row>
    <row r="782" spans="1:94" outlineLevel="1">
      <c r="A782" s="2"/>
    </row>
    <row r="783" spans="1:94" outlineLevel="1">
      <c r="A783" s="2"/>
    </row>
    <row r="784" spans="1:94" outlineLevel="1">
      <c r="A784" s="2"/>
    </row>
    <row r="785" spans="1:94" outlineLevel="1">
      <c r="A785" s="2"/>
    </row>
    <row r="786" spans="1:94" outlineLevel="1">
      <c r="A786" s="2"/>
    </row>
    <row r="787" spans="1:94" outlineLevel="1">
      <c r="A787" s="2"/>
    </row>
    <row r="788" spans="1:94" ht="15.75" customHeight="1" outlineLevel="1">
      <c r="A788" s="36"/>
    </row>
    <row r="789" spans="1:94" outlineLevel="1">
      <c r="A789" s="36"/>
    </row>
    <row r="793" spans="1:94">
      <c r="CL793" s="77"/>
      <c r="CN793" s="77"/>
      <c r="CP793" s="77"/>
    </row>
    <row r="794" spans="1:94" outlineLevel="1"/>
    <row r="795" spans="1:94" outlineLevel="1">
      <c r="A795" s="2"/>
    </row>
    <row r="796" spans="1:94" outlineLevel="1">
      <c r="A796" s="2"/>
    </row>
    <row r="797" spans="1:94" outlineLevel="1">
      <c r="A797" s="2"/>
    </row>
    <row r="798" spans="1:94" outlineLevel="1">
      <c r="A798" s="2"/>
    </row>
    <row r="799" spans="1:94" outlineLevel="1">
      <c r="A799" s="2"/>
    </row>
    <row r="800" spans="1:94" ht="15.75" customHeight="1" outlineLevel="1">
      <c r="A800" s="2"/>
    </row>
    <row r="801" spans="1:94" outlineLevel="1">
      <c r="A801" s="2"/>
    </row>
    <row r="806" spans="1:94">
      <c r="CL806" s="77"/>
      <c r="CN806" s="77"/>
      <c r="CP806" s="77"/>
    </row>
    <row r="807" spans="1:94" outlineLevel="1"/>
    <row r="808" spans="1:94" outlineLevel="1">
      <c r="A808" s="2"/>
    </row>
    <row r="809" spans="1:94" outlineLevel="1">
      <c r="A809" s="2"/>
    </row>
    <row r="810" spans="1:94" outlineLevel="1">
      <c r="A810" s="2"/>
    </row>
    <row r="811" spans="1:94" outlineLevel="1">
      <c r="A811" s="2"/>
    </row>
    <row r="812" spans="1:94" outlineLevel="1">
      <c r="A812" s="2"/>
    </row>
    <row r="813" spans="1:94" ht="15.75" customHeight="1" outlineLevel="1">
      <c r="A813" s="2"/>
    </row>
    <row r="814" spans="1:94" outlineLevel="1">
      <c r="A814" s="2"/>
    </row>
    <row r="899" spans="25:94">
      <c r="CL899" s="77"/>
      <c r="CN899" s="77"/>
      <c r="CP899" s="77"/>
    </row>
    <row r="900" spans="25:94" outlineLevel="1"/>
    <row r="901" spans="25:94" outlineLevel="1"/>
    <row r="902" spans="25:94" outlineLevel="1"/>
    <row r="903" spans="25:94" outlineLevel="1"/>
    <row r="904" spans="25:94" outlineLevel="1"/>
    <row r="905" spans="25:94" outlineLevel="1"/>
    <row r="906" spans="25:94" ht="15.75" customHeight="1" outlineLevel="1"/>
    <row r="907" spans="25:94" ht="15.75" customHeight="1" outlineLevel="1"/>
    <row r="912" spans="25:94">
      <c r="Y912" s="80"/>
    </row>
    <row r="913" spans="20:26">
      <c r="Y913" s="80"/>
      <c r="Z913" s="82"/>
    </row>
    <row r="916" spans="20:26">
      <c r="T916" s="83"/>
    </row>
    <row r="943" spans="90:94">
      <c r="CL943" s="77"/>
      <c r="CN943" s="77"/>
      <c r="CP943" s="77"/>
    </row>
    <row r="944" spans="90:94" outlineLevel="1"/>
    <row r="945" spans="20:26" outlineLevel="1"/>
    <row r="946" spans="20:26" outlineLevel="1"/>
    <row r="947" spans="20:26" outlineLevel="1"/>
    <row r="948" spans="20:26" outlineLevel="1"/>
    <row r="949" spans="20:26" outlineLevel="1"/>
    <row r="950" spans="20:26" ht="15.75" customHeight="1" outlineLevel="1"/>
    <row r="951" spans="20:26" ht="15.75" customHeight="1" outlineLevel="1"/>
    <row r="956" spans="20:26">
      <c r="Y956" s="80"/>
    </row>
    <row r="957" spans="20:26">
      <c r="Y957" s="80"/>
      <c r="Z957" s="82"/>
    </row>
    <row r="960" spans="20:26">
      <c r="T960" s="83"/>
    </row>
    <row r="989" spans="90:94">
      <c r="CL989" s="77"/>
      <c r="CN989" s="77"/>
      <c r="CP989" s="77"/>
    </row>
    <row r="990" spans="90:94" outlineLevel="1"/>
    <row r="991" spans="90:94" outlineLevel="1"/>
    <row r="992" spans="90:94" outlineLevel="1"/>
    <row r="993" spans="1:85" outlineLevel="1"/>
    <row r="994" spans="1:85" outlineLevel="1"/>
    <row r="995" spans="1:85" outlineLevel="1"/>
    <row r="996" spans="1:85" ht="15.75" customHeight="1" outlineLevel="1"/>
    <row r="1007" spans="1:85">
      <c r="A1007" s="84"/>
      <c r="B1007" s="84"/>
      <c r="C1007" s="84"/>
      <c r="D1007" s="84"/>
      <c r="E1007" s="84"/>
      <c r="F1007" s="84"/>
      <c r="G1007" s="84"/>
      <c r="H1007" s="84"/>
      <c r="I1007" s="84"/>
      <c r="J1007" s="84"/>
      <c r="K1007" s="84"/>
      <c r="L1007" s="84"/>
      <c r="M1007" s="84"/>
      <c r="N1007" s="84"/>
      <c r="O1007" s="84"/>
      <c r="P1007" s="84"/>
      <c r="Q1007" s="84"/>
      <c r="R1007" s="84"/>
      <c r="S1007" s="84"/>
      <c r="T1007" s="84"/>
      <c r="U1007" s="84"/>
      <c r="V1007" s="84"/>
      <c r="W1007" s="84"/>
      <c r="X1007" s="84"/>
      <c r="Y1007" s="84"/>
      <c r="Z1007" s="84"/>
      <c r="AA1007" s="84"/>
      <c r="AB1007" s="84"/>
      <c r="AC1007" s="84"/>
      <c r="AD1007" s="84"/>
      <c r="AE1007" s="84"/>
      <c r="AF1007" s="84"/>
      <c r="AG1007" s="84"/>
      <c r="AH1007" s="84"/>
      <c r="AI1007" s="84"/>
      <c r="AJ1007" s="84"/>
      <c r="AK1007" s="84"/>
      <c r="AL1007" s="84"/>
      <c r="AM1007" s="84"/>
      <c r="AN1007" s="84"/>
      <c r="AO1007" s="84"/>
      <c r="AP1007" s="84"/>
      <c r="AQ1007" s="84"/>
      <c r="AR1007" s="84"/>
      <c r="AS1007" s="84"/>
      <c r="AT1007" s="84"/>
      <c r="AU1007" s="84"/>
      <c r="AV1007" s="84"/>
      <c r="AW1007" s="84"/>
      <c r="AX1007" s="84"/>
      <c r="AY1007" s="84"/>
      <c r="AZ1007" s="84"/>
      <c r="BA1007" s="84"/>
      <c r="BB1007" s="84"/>
      <c r="BC1007" s="84"/>
      <c r="BD1007" s="84"/>
      <c r="BE1007" s="84"/>
      <c r="BF1007" s="84"/>
      <c r="BG1007" s="84"/>
      <c r="BH1007" s="84"/>
      <c r="BI1007" s="84"/>
      <c r="BJ1007" s="84"/>
      <c r="BK1007" s="84"/>
      <c r="BL1007" s="84"/>
      <c r="BM1007" s="84"/>
      <c r="BN1007" s="84"/>
      <c r="BO1007" s="84"/>
      <c r="BP1007" s="84"/>
      <c r="BQ1007" s="84"/>
      <c r="BR1007" s="84"/>
      <c r="BS1007" s="84"/>
      <c r="BT1007" s="84"/>
      <c r="BU1007" s="84"/>
      <c r="BV1007" s="84"/>
      <c r="BW1007" s="84"/>
      <c r="BX1007" s="84"/>
      <c r="BY1007" s="84"/>
      <c r="BZ1007" s="84"/>
      <c r="CA1007" s="84"/>
      <c r="CB1007" s="84"/>
      <c r="CC1007" s="84"/>
      <c r="CD1007" s="84"/>
      <c r="CE1007" s="84"/>
      <c r="CF1007" s="84"/>
      <c r="CG1007" s="84"/>
    </row>
    <row r="1008" spans="1:85">
      <c r="A1008" s="35"/>
      <c r="B1008" s="35"/>
      <c r="C1008" s="35"/>
      <c r="D1008" s="35"/>
      <c r="E1008" s="35"/>
      <c r="F1008" s="35"/>
      <c r="G1008" s="35"/>
      <c r="H1008" s="35"/>
      <c r="I1008" s="35"/>
      <c r="J1008" s="35"/>
      <c r="K1008" s="35"/>
      <c r="L1008" s="35"/>
      <c r="M1008" s="35"/>
      <c r="N1008" s="35"/>
      <c r="O1008" s="35"/>
      <c r="P1008" s="35"/>
      <c r="Q1008" s="35"/>
      <c r="R1008" s="35"/>
      <c r="S1008" s="35"/>
      <c r="T1008" s="35"/>
      <c r="U1008" s="35"/>
      <c r="V1008" s="35"/>
      <c r="W1008" s="35"/>
      <c r="X1008" s="35"/>
      <c r="Y1008" s="35"/>
      <c r="Z1008" s="35"/>
      <c r="AA1008" s="35"/>
      <c r="AB1008" s="35"/>
      <c r="AC1008" s="35"/>
      <c r="AD1008" s="35"/>
      <c r="AE1008" s="35"/>
      <c r="AF1008" s="35"/>
      <c r="AG1008" s="35"/>
      <c r="AH1008" s="35"/>
      <c r="AI1008" s="35"/>
      <c r="AJ1008" s="35"/>
      <c r="AK1008" s="35"/>
      <c r="AL1008" s="35"/>
      <c r="AM1008" s="35"/>
      <c r="AN1008" s="35"/>
      <c r="AO1008" s="35"/>
      <c r="AP1008" s="35"/>
      <c r="AQ1008" s="35"/>
      <c r="AR1008" s="35"/>
      <c r="AS1008" s="35"/>
      <c r="AT1008" s="35"/>
      <c r="AU1008" s="35"/>
      <c r="AV1008" s="35"/>
      <c r="AW1008" s="35"/>
      <c r="AX1008" s="35"/>
      <c r="AY1008" s="35"/>
      <c r="AZ1008" s="35"/>
      <c r="BA1008" s="35"/>
      <c r="BB1008" s="35"/>
      <c r="BC1008" s="35"/>
      <c r="BD1008" s="35"/>
      <c r="BE1008" s="35"/>
      <c r="BF1008" s="35"/>
      <c r="BG1008" s="35"/>
      <c r="BH1008" s="35"/>
      <c r="BI1008" s="35"/>
      <c r="BJ1008" s="35"/>
      <c r="BK1008" s="35"/>
      <c r="BL1008" s="35"/>
      <c r="BM1008" s="35"/>
      <c r="BN1008" s="35"/>
      <c r="BO1008" s="35"/>
      <c r="BP1008" s="35"/>
      <c r="BQ1008" s="35"/>
      <c r="BR1008" s="35"/>
      <c r="BS1008" s="35"/>
      <c r="BT1008" s="35"/>
      <c r="BU1008" s="35"/>
      <c r="BV1008" s="35"/>
      <c r="BW1008" s="35"/>
      <c r="BX1008" s="35"/>
      <c r="BY1008" s="35"/>
      <c r="BZ1008" s="35"/>
      <c r="CA1008" s="35"/>
      <c r="CB1008" s="35"/>
      <c r="CC1008" s="35"/>
      <c r="CD1008" s="35"/>
      <c r="CE1008" s="35"/>
      <c r="CF1008" s="35"/>
      <c r="CG1008" s="35"/>
    </row>
    <row r="1009" spans="1:85">
      <c r="A1009" s="35"/>
      <c r="B1009" s="35"/>
      <c r="C1009" s="35"/>
      <c r="D1009" s="35"/>
      <c r="E1009" s="35"/>
      <c r="F1009" s="35"/>
      <c r="G1009" s="35"/>
      <c r="H1009" s="35"/>
      <c r="I1009" s="35"/>
      <c r="J1009" s="35"/>
      <c r="K1009" s="35"/>
      <c r="L1009" s="35"/>
      <c r="M1009" s="35"/>
      <c r="N1009" s="35"/>
      <c r="O1009" s="35"/>
      <c r="P1009" s="35"/>
      <c r="Q1009" s="35"/>
      <c r="R1009" s="35"/>
      <c r="S1009" s="35"/>
      <c r="T1009" s="35"/>
      <c r="U1009" s="35"/>
      <c r="V1009" s="35"/>
      <c r="W1009" s="35"/>
      <c r="X1009" s="35"/>
      <c r="Y1009" s="35"/>
      <c r="Z1009" s="35"/>
      <c r="AA1009" s="35"/>
      <c r="AB1009" s="35"/>
      <c r="AC1009" s="35"/>
      <c r="AD1009" s="35"/>
      <c r="AE1009" s="35"/>
      <c r="AF1009" s="35"/>
      <c r="AG1009" s="35"/>
      <c r="AH1009" s="35"/>
      <c r="AI1009" s="35"/>
      <c r="AJ1009" s="35"/>
      <c r="AK1009" s="35"/>
      <c r="AL1009" s="35"/>
      <c r="AM1009" s="35"/>
      <c r="AN1009" s="35"/>
      <c r="AO1009" s="35"/>
      <c r="AP1009" s="35"/>
      <c r="AQ1009" s="35"/>
      <c r="AR1009" s="35"/>
      <c r="AS1009" s="35"/>
      <c r="AT1009" s="35"/>
      <c r="AU1009" s="35"/>
      <c r="AV1009" s="35"/>
      <c r="AW1009" s="35"/>
      <c r="AX1009" s="35"/>
      <c r="AY1009" s="35"/>
      <c r="AZ1009" s="35"/>
      <c r="BA1009" s="35"/>
      <c r="BB1009" s="35"/>
      <c r="BC1009" s="35"/>
      <c r="BD1009" s="35"/>
      <c r="BE1009" s="35"/>
      <c r="BF1009" s="35"/>
      <c r="BG1009" s="35"/>
      <c r="BH1009" s="35"/>
      <c r="BI1009" s="35"/>
      <c r="BJ1009" s="35"/>
      <c r="BK1009" s="35"/>
      <c r="BL1009" s="35"/>
      <c r="BM1009" s="35"/>
      <c r="BN1009" s="35"/>
      <c r="BO1009" s="35"/>
      <c r="BP1009" s="35"/>
      <c r="BQ1009" s="35"/>
      <c r="BR1009" s="35"/>
      <c r="BS1009" s="35"/>
      <c r="BT1009" s="35"/>
      <c r="BU1009" s="35"/>
      <c r="BV1009" s="35"/>
      <c r="BW1009" s="35"/>
      <c r="BX1009" s="35"/>
      <c r="BY1009" s="35"/>
      <c r="BZ1009" s="35"/>
      <c r="CA1009" s="35"/>
      <c r="CB1009" s="35"/>
      <c r="CC1009" s="35"/>
      <c r="CD1009" s="35"/>
      <c r="CE1009" s="35"/>
      <c r="CF1009" s="35"/>
      <c r="CG1009" s="35"/>
    </row>
    <row r="1010" spans="1:85">
      <c r="A1010" s="35"/>
      <c r="B1010" s="35"/>
      <c r="C1010" s="35"/>
      <c r="D1010" s="35"/>
      <c r="E1010" s="35"/>
      <c r="F1010" s="35"/>
      <c r="G1010" s="35"/>
      <c r="H1010" s="35"/>
      <c r="I1010" s="35"/>
      <c r="J1010" s="35"/>
      <c r="K1010" s="35"/>
      <c r="L1010" s="35"/>
      <c r="M1010" s="35"/>
      <c r="N1010" s="35"/>
      <c r="O1010" s="35"/>
      <c r="P1010" s="35"/>
      <c r="Q1010" s="35"/>
      <c r="R1010" s="35"/>
      <c r="S1010" s="35"/>
      <c r="T1010" s="35"/>
      <c r="U1010" s="35"/>
      <c r="V1010" s="35"/>
      <c r="W1010" s="35"/>
      <c r="X1010" s="35"/>
      <c r="Y1010" s="35"/>
      <c r="Z1010" s="35"/>
      <c r="AA1010" s="35"/>
      <c r="AB1010" s="35"/>
      <c r="AC1010" s="35"/>
      <c r="AD1010" s="35"/>
      <c r="AE1010" s="35"/>
      <c r="AF1010" s="35"/>
      <c r="AG1010" s="35"/>
      <c r="AH1010" s="35"/>
      <c r="AI1010" s="35"/>
      <c r="AJ1010" s="35"/>
      <c r="AK1010" s="35"/>
      <c r="AL1010" s="35"/>
      <c r="AM1010" s="35"/>
      <c r="AN1010" s="35"/>
      <c r="AO1010" s="35"/>
      <c r="AP1010" s="35"/>
      <c r="AQ1010" s="35"/>
      <c r="AR1010" s="35"/>
      <c r="AS1010" s="35"/>
      <c r="AT1010" s="35"/>
      <c r="AU1010" s="35"/>
      <c r="AV1010" s="35"/>
      <c r="AW1010" s="35"/>
      <c r="AX1010" s="35"/>
      <c r="AY1010" s="35"/>
      <c r="AZ1010" s="35"/>
      <c r="BA1010" s="35"/>
      <c r="BB1010" s="35"/>
      <c r="BC1010" s="35"/>
      <c r="BD1010" s="35"/>
      <c r="BE1010" s="35"/>
      <c r="BF1010" s="35"/>
      <c r="BG1010" s="35"/>
      <c r="BH1010" s="35"/>
      <c r="BI1010" s="35"/>
      <c r="BJ1010" s="35"/>
      <c r="BK1010" s="35"/>
      <c r="BL1010" s="35"/>
      <c r="BM1010" s="35"/>
      <c r="BN1010" s="35"/>
      <c r="BO1010" s="35"/>
      <c r="BP1010" s="35"/>
      <c r="BQ1010" s="35"/>
      <c r="BR1010" s="35"/>
      <c r="BS1010" s="35"/>
      <c r="BT1010" s="35"/>
      <c r="BU1010" s="35"/>
      <c r="BV1010" s="35"/>
      <c r="BW1010" s="35"/>
      <c r="BX1010" s="35"/>
      <c r="BY1010" s="35"/>
      <c r="BZ1010" s="35"/>
      <c r="CA1010" s="35"/>
      <c r="CB1010" s="35"/>
      <c r="CC1010" s="35"/>
      <c r="CD1010" s="35"/>
      <c r="CE1010" s="35"/>
      <c r="CF1010" s="35"/>
      <c r="CG1010" s="35"/>
    </row>
    <row r="1011" spans="1:85">
      <c r="A1011" s="35"/>
      <c r="B1011" s="35"/>
      <c r="C1011" s="35"/>
      <c r="D1011" s="35"/>
      <c r="E1011" s="35"/>
      <c r="F1011" s="35"/>
      <c r="G1011" s="35"/>
      <c r="H1011" s="35"/>
      <c r="I1011" s="35"/>
      <c r="J1011" s="35"/>
      <c r="K1011" s="35"/>
      <c r="L1011" s="35"/>
      <c r="M1011" s="35"/>
      <c r="N1011" s="35"/>
      <c r="O1011" s="35"/>
      <c r="P1011" s="35"/>
      <c r="Q1011" s="35"/>
      <c r="R1011" s="35"/>
      <c r="S1011" s="35"/>
      <c r="T1011" s="35"/>
      <c r="U1011" s="35"/>
      <c r="V1011" s="35"/>
      <c r="W1011" s="35"/>
      <c r="X1011" s="35"/>
      <c r="Y1011" s="35"/>
      <c r="Z1011" s="35"/>
      <c r="AA1011" s="35"/>
      <c r="AB1011" s="35"/>
      <c r="AC1011" s="35"/>
      <c r="AD1011" s="35"/>
      <c r="AE1011" s="35"/>
      <c r="AF1011" s="35"/>
      <c r="AG1011" s="35"/>
      <c r="AH1011" s="35"/>
      <c r="AI1011" s="35"/>
      <c r="AJ1011" s="35"/>
      <c r="AK1011" s="35"/>
      <c r="AL1011" s="35"/>
      <c r="AM1011" s="35"/>
      <c r="AN1011" s="35"/>
      <c r="AO1011" s="35"/>
      <c r="AP1011" s="35"/>
      <c r="AQ1011" s="35"/>
      <c r="AR1011" s="35"/>
      <c r="AS1011" s="35"/>
      <c r="AT1011" s="35"/>
      <c r="AU1011" s="35"/>
      <c r="AV1011" s="35"/>
      <c r="AW1011" s="35"/>
      <c r="AX1011" s="35"/>
      <c r="AY1011" s="35"/>
      <c r="AZ1011" s="35"/>
      <c r="BA1011" s="35"/>
      <c r="BB1011" s="35"/>
      <c r="BC1011" s="35"/>
      <c r="BD1011" s="35"/>
      <c r="BE1011" s="35"/>
      <c r="BF1011" s="35"/>
      <c r="BG1011" s="35"/>
      <c r="BH1011" s="35"/>
      <c r="BI1011" s="35"/>
      <c r="BJ1011" s="35"/>
      <c r="BK1011" s="35"/>
      <c r="BL1011" s="35"/>
      <c r="BM1011" s="35"/>
      <c r="BN1011" s="35"/>
      <c r="BO1011" s="35"/>
      <c r="BP1011" s="35"/>
      <c r="BQ1011" s="35"/>
      <c r="BR1011" s="35"/>
      <c r="BS1011" s="35"/>
      <c r="BT1011" s="35"/>
      <c r="BU1011" s="35"/>
      <c r="BV1011" s="35"/>
      <c r="BW1011" s="35"/>
      <c r="BX1011" s="35"/>
      <c r="BY1011" s="35"/>
      <c r="BZ1011" s="35"/>
      <c r="CA1011" s="35"/>
      <c r="CB1011" s="35"/>
      <c r="CC1011" s="35"/>
      <c r="CD1011" s="35"/>
      <c r="CE1011" s="35"/>
      <c r="CF1011" s="35"/>
      <c r="CG1011" s="35"/>
    </row>
    <row r="1012" spans="1:85">
      <c r="A1012" s="35"/>
      <c r="B1012" s="35"/>
      <c r="C1012" s="35"/>
      <c r="D1012" s="35"/>
      <c r="E1012" s="35"/>
      <c r="F1012" s="35"/>
      <c r="G1012" s="35"/>
      <c r="H1012" s="35"/>
      <c r="I1012" s="35"/>
      <c r="J1012" s="35"/>
      <c r="K1012" s="35"/>
      <c r="L1012" s="35"/>
      <c r="M1012" s="35"/>
      <c r="N1012" s="35"/>
      <c r="O1012" s="35"/>
      <c r="P1012" s="35"/>
      <c r="Q1012" s="35"/>
      <c r="R1012" s="35"/>
      <c r="S1012" s="35"/>
      <c r="T1012" s="35"/>
      <c r="U1012" s="35"/>
      <c r="V1012" s="35"/>
      <c r="W1012" s="35"/>
      <c r="X1012" s="35"/>
      <c r="Y1012" s="35"/>
      <c r="Z1012" s="35"/>
      <c r="AA1012" s="35"/>
      <c r="AB1012" s="35"/>
      <c r="AC1012" s="35"/>
      <c r="AD1012" s="35"/>
      <c r="AE1012" s="35"/>
      <c r="AF1012" s="35"/>
      <c r="AG1012" s="35"/>
      <c r="AH1012" s="35"/>
      <c r="AI1012" s="35"/>
      <c r="AJ1012" s="35"/>
      <c r="AK1012" s="35"/>
      <c r="AL1012" s="35"/>
      <c r="AM1012" s="35"/>
      <c r="AN1012" s="35"/>
      <c r="AO1012" s="35"/>
      <c r="AP1012" s="35"/>
      <c r="AQ1012" s="35"/>
      <c r="AR1012" s="35"/>
      <c r="AS1012" s="35"/>
      <c r="AT1012" s="35"/>
      <c r="AU1012" s="35"/>
      <c r="AV1012" s="35"/>
      <c r="AW1012" s="35"/>
      <c r="AX1012" s="35"/>
      <c r="AY1012" s="35"/>
      <c r="AZ1012" s="35"/>
      <c r="BA1012" s="35"/>
      <c r="BB1012" s="35"/>
      <c r="BC1012" s="35"/>
      <c r="BD1012" s="35"/>
      <c r="BE1012" s="35"/>
      <c r="BF1012" s="35"/>
      <c r="BG1012" s="35"/>
      <c r="BH1012" s="35"/>
      <c r="BI1012" s="35"/>
      <c r="BJ1012" s="35"/>
      <c r="BK1012" s="35"/>
      <c r="BL1012" s="35"/>
      <c r="BM1012" s="35"/>
      <c r="BN1012" s="35"/>
      <c r="BO1012" s="35"/>
      <c r="BP1012" s="35"/>
      <c r="BQ1012" s="35"/>
      <c r="BR1012" s="35"/>
      <c r="BS1012" s="35"/>
      <c r="BT1012" s="35"/>
      <c r="BU1012" s="35"/>
      <c r="BV1012" s="35"/>
      <c r="BW1012" s="35"/>
      <c r="BX1012" s="35"/>
      <c r="BY1012" s="35"/>
      <c r="BZ1012" s="35"/>
      <c r="CA1012" s="35"/>
      <c r="CB1012" s="35"/>
      <c r="CC1012" s="35"/>
      <c r="CD1012" s="35"/>
      <c r="CE1012" s="35"/>
      <c r="CF1012" s="35"/>
      <c r="CG1012" s="35"/>
    </row>
    <row r="1013" spans="1:85">
      <c r="A1013" s="35"/>
      <c r="B1013" s="35"/>
      <c r="C1013" s="35"/>
      <c r="D1013" s="35"/>
      <c r="E1013" s="35"/>
      <c r="F1013" s="35"/>
      <c r="G1013" s="35"/>
      <c r="H1013" s="35"/>
      <c r="I1013" s="35"/>
      <c r="J1013" s="35"/>
      <c r="K1013" s="35"/>
      <c r="L1013" s="35"/>
      <c r="M1013" s="35"/>
      <c r="N1013" s="35"/>
      <c r="O1013" s="35"/>
      <c r="P1013" s="35"/>
      <c r="Q1013" s="35"/>
      <c r="R1013" s="35"/>
      <c r="S1013" s="35"/>
      <c r="T1013" s="35"/>
      <c r="U1013" s="35"/>
      <c r="V1013" s="35"/>
      <c r="W1013" s="35"/>
      <c r="X1013" s="35"/>
      <c r="Y1013" s="35"/>
      <c r="Z1013" s="35"/>
      <c r="AA1013" s="35"/>
      <c r="AB1013" s="35"/>
      <c r="AC1013" s="35"/>
      <c r="AD1013" s="35"/>
      <c r="AE1013" s="35"/>
      <c r="AF1013" s="35"/>
      <c r="AG1013" s="35"/>
      <c r="AH1013" s="35"/>
      <c r="AI1013" s="35"/>
      <c r="AJ1013" s="35"/>
      <c r="AK1013" s="35"/>
      <c r="AL1013" s="35"/>
      <c r="AM1013" s="35"/>
      <c r="AN1013" s="35"/>
      <c r="AO1013" s="35"/>
      <c r="AP1013" s="35"/>
      <c r="AQ1013" s="35"/>
      <c r="AR1013" s="35"/>
      <c r="AS1013" s="35"/>
      <c r="AT1013" s="35"/>
      <c r="AU1013" s="35"/>
      <c r="AV1013" s="35"/>
      <c r="AW1013" s="35"/>
      <c r="AX1013" s="35"/>
      <c r="AY1013" s="35"/>
      <c r="AZ1013" s="35"/>
      <c r="BA1013" s="35"/>
      <c r="BB1013" s="35"/>
      <c r="BC1013" s="35"/>
      <c r="BD1013" s="35"/>
      <c r="BE1013" s="35"/>
      <c r="BF1013" s="35"/>
      <c r="BG1013" s="35"/>
      <c r="BH1013" s="35"/>
      <c r="BI1013" s="35"/>
      <c r="BJ1013" s="35"/>
      <c r="BK1013" s="35"/>
      <c r="BL1013" s="35"/>
      <c r="BM1013" s="35"/>
      <c r="BN1013" s="35"/>
      <c r="BO1013" s="35"/>
      <c r="BP1013" s="35"/>
      <c r="BQ1013" s="35"/>
      <c r="BR1013" s="35"/>
      <c r="BS1013" s="35"/>
      <c r="BT1013" s="35"/>
      <c r="BU1013" s="35"/>
      <c r="BV1013" s="35"/>
      <c r="BW1013" s="35"/>
      <c r="BX1013" s="35"/>
      <c r="BY1013" s="35"/>
      <c r="BZ1013" s="35"/>
      <c r="CA1013" s="35"/>
      <c r="CB1013" s="35"/>
      <c r="CC1013" s="35"/>
      <c r="CD1013" s="35"/>
      <c r="CE1013" s="35"/>
      <c r="CF1013" s="35"/>
      <c r="CG1013" s="35"/>
    </row>
    <row r="1014" spans="1:85">
      <c r="A1014" s="35"/>
      <c r="B1014" s="35"/>
      <c r="C1014" s="35"/>
      <c r="D1014" s="35"/>
      <c r="E1014" s="35"/>
      <c r="F1014" s="35"/>
      <c r="G1014" s="35"/>
      <c r="H1014" s="35"/>
      <c r="I1014" s="35"/>
      <c r="J1014" s="35"/>
      <c r="K1014" s="35"/>
      <c r="L1014" s="35"/>
      <c r="M1014" s="35"/>
      <c r="N1014" s="35"/>
      <c r="O1014" s="35"/>
      <c r="P1014" s="35"/>
      <c r="Q1014" s="35"/>
      <c r="R1014" s="35"/>
      <c r="S1014" s="35"/>
      <c r="T1014" s="35"/>
      <c r="U1014" s="35"/>
      <c r="V1014" s="35"/>
      <c r="W1014" s="35"/>
      <c r="X1014" s="35"/>
      <c r="Y1014" s="35"/>
      <c r="Z1014" s="35"/>
      <c r="AA1014" s="35"/>
      <c r="AB1014" s="35"/>
      <c r="AC1014" s="35"/>
      <c r="AD1014" s="35"/>
      <c r="AE1014" s="35"/>
      <c r="AF1014" s="35"/>
      <c r="AG1014" s="35"/>
      <c r="AH1014" s="35"/>
      <c r="AI1014" s="35"/>
      <c r="AJ1014" s="35"/>
      <c r="AK1014" s="35"/>
      <c r="AL1014" s="35"/>
      <c r="AM1014" s="35"/>
      <c r="AN1014" s="35"/>
      <c r="AO1014" s="35"/>
      <c r="AP1014" s="35"/>
      <c r="AQ1014" s="35"/>
      <c r="AR1014" s="35"/>
      <c r="AS1014" s="35"/>
      <c r="AT1014" s="35"/>
      <c r="AU1014" s="35"/>
      <c r="AV1014" s="35"/>
      <c r="AW1014" s="35"/>
      <c r="AX1014" s="35"/>
      <c r="AY1014" s="35"/>
      <c r="AZ1014" s="35"/>
      <c r="BA1014" s="35"/>
      <c r="BB1014" s="35"/>
      <c r="BC1014" s="35"/>
      <c r="BD1014" s="35"/>
      <c r="BE1014" s="35"/>
      <c r="BF1014" s="35"/>
      <c r="BG1014" s="35"/>
      <c r="BH1014" s="35"/>
      <c r="BI1014" s="35"/>
      <c r="BJ1014" s="35"/>
      <c r="BK1014" s="35"/>
      <c r="BL1014" s="35"/>
      <c r="BM1014" s="35"/>
      <c r="BN1014" s="35"/>
      <c r="BO1014" s="35"/>
      <c r="BP1014" s="35"/>
      <c r="BQ1014" s="35"/>
      <c r="BR1014" s="35"/>
      <c r="BS1014" s="35"/>
      <c r="BT1014" s="35"/>
      <c r="BU1014" s="35"/>
      <c r="BV1014" s="35"/>
      <c r="BW1014" s="35"/>
      <c r="BX1014" s="35"/>
      <c r="BY1014" s="35"/>
      <c r="BZ1014" s="35"/>
      <c r="CA1014" s="35"/>
      <c r="CB1014" s="35"/>
      <c r="CC1014" s="35"/>
      <c r="CD1014" s="35"/>
      <c r="CE1014" s="35"/>
      <c r="CF1014" s="35"/>
      <c r="CG1014" s="35"/>
    </row>
    <row r="1015" spans="1:85">
      <c r="A1015" s="35"/>
      <c r="B1015" s="35"/>
      <c r="C1015" s="35"/>
      <c r="D1015" s="35"/>
      <c r="E1015" s="35"/>
      <c r="F1015" s="35"/>
      <c r="G1015" s="35"/>
      <c r="H1015" s="35"/>
      <c r="I1015" s="35"/>
      <c r="J1015" s="35"/>
      <c r="K1015" s="35"/>
      <c r="L1015" s="35"/>
      <c r="M1015" s="35"/>
      <c r="N1015" s="35"/>
      <c r="O1015" s="35"/>
      <c r="P1015" s="35"/>
      <c r="Q1015" s="35"/>
      <c r="R1015" s="35"/>
      <c r="S1015" s="35"/>
      <c r="T1015" s="35"/>
      <c r="U1015" s="35"/>
      <c r="V1015" s="35"/>
      <c r="W1015" s="35"/>
      <c r="X1015" s="35"/>
      <c r="Y1015" s="35"/>
      <c r="Z1015" s="35"/>
      <c r="AA1015" s="35"/>
      <c r="AB1015" s="35"/>
      <c r="AC1015" s="35"/>
      <c r="AD1015" s="35"/>
      <c r="AE1015" s="35"/>
      <c r="AF1015" s="35"/>
      <c r="AG1015" s="35"/>
      <c r="AH1015" s="35"/>
      <c r="AI1015" s="35"/>
      <c r="AJ1015" s="35"/>
      <c r="AK1015" s="35"/>
      <c r="AL1015" s="35"/>
      <c r="AM1015" s="35"/>
      <c r="AN1015" s="35"/>
      <c r="AO1015" s="35"/>
      <c r="AP1015" s="35"/>
      <c r="AQ1015" s="35"/>
      <c r="AR1015" s="35"/>
      <c r="AS1015" s="35"/>
      <c r="AT1015" s="35"/>
      <c r="AU1015" s="35"/>
      <c r="AV1015" s="35"/>
      <c r="AW1015" s="35"/>
      <c r="AX1015" s="35"/>
      <c r="AY1015" s="35"/>
      <c r="AZ1015" s="35"/>
      <c r="BA1015" s="35"/>
      <c r="BB1015" s="35"/>
      <c r="BC1015" s="35"/>
      <c r="BD1015" s="35"/>
      <c r="BE1015" s="35"/>
      <c r="BF1015" s="35"/>
      <c r="BG1015" s="35"/>
      <c r="BH1015" s="35"/>
      <c r="BI1015" s="35"/>
      <c r="BJ1015" s="35"/>
      <c r="BK1015" s="35"/>
      <c r="BL1015" s="35"/>
      <c r="BM1015" s="35"/>
      <c r="BN1015" s="35"/>
      <c r="BO1015" s="35"/>
      <c r="BP1015" s="35"/>
      <c r="BQ1015" s="35"/>
      <c r="BR1015" s="35"/>
      <c r="BS1015" s="35"/>
      <c r="BT1015" s="35"/>
      <c r="BU1015" s="35"/>
      <c r="BV1015" s="35"/>
      <c r="BW1015" s="35"/>
      <c r="BX1015" s="35"/>
      <c r="BY1015" s="35"/>
      <c r="BZ1015" s="35"/>
      <c r="CA1015" s="35"/>
      <c r="CB1015" s="35"/>
      <c r="CC1015" s="35"/>
      <c r="CD1015" s="35"/>
      <c r="CE1015" s="35"/>
      <c r="CF1015" s="35"/>
      <c r="CG1015" s="35"/>
    </row>
    <row r="1016" spans="1:85">
      <c r="A1016" s="35"/>
      <c r="B1016" s="35"/>
      <c r="C1016" s="35"/>
      <c r="D1016" s="35"/>
      <c r="E1016" s="35"/>
      <c r="F1016" s="35"/>
      <c r="G1016" s="35"/>
      <c r="H1016" s="35"/>
      <c r="I1016" s="35"/>
      <c r="J1016" s="35"/>
      <c r="K1016" s="35"/>
      <c r="L1016" s="35"/>
      <c r="M1016" s="35"/>
      <c r="N1016" s="35"/>
      <c r="O1016" s="35"/>
      <c r="P1016" s="35"/>
      <c r="Q1016" s="35"/>
      <c r="R1016" s="35"/>
      <c r="S1016" s="35"/>
      <c r="T1016" s="35"/>
      <c r="U1016" s="35"/>
      <c r="V1016" s="35"/>
      <c r="W1016" s="35"/>
      <c r="X1016" s="35"/>
      <c r="Y1016" s="35"/>
      <c r="Z1016" s="35"/>
      <c r="AA1016" s="35"/>
      <c r="AB1016" s="35"/>
      <c r="AC1016" s="35"/>
      <c r="AD1016" s="35"/>
      <c r="AE1016" s="35"/>
      <c r="AF1016" s="35"/>
      <c r="AG1016" s="35"/>
      <c r="AH1016" s="35"/>
      <c r="AI1016" s="35"/>
      <c r="AJ1016" s="35"/>
      <c r="AK1016" s="35"/>
      <c r="AL1016" s="35"/>
      <c r="AM1016" s="35"/>
      <c r="AN1016" s="35"/>
      <c r="AO1016" s="35"/>
      <c r="AP1016" s="35"/>
      <c r="AQ1016" s="35"/>
      <c r="AR1016" s="35"/>
      <c r="AS1016" s="35"/>
      <c r="AT1016" s="35"/>
      <c r="AU1016" s="35"/>
      <c r="AV1016" s="35"/>
      <c r="AW1016" s="35"/>
      <c r="AX1016" s="35"/>
      <c r="AY1016" s="35"/>
      <c r="AZ1016" s="35"/>
      <c r="BA1016" s="35"/>
      <c r="BB1016" s="35"/>
      <c r="BC1016" s="35"/>
      <c r="BD1016" s="35"/>
      <c r="BE1016" s="35"/>
      <c r="BF1016" s="35"/>
      <c r="BG1016" s="35"/>
      <c r="BH1016" s="35"/>
      <c r="BI1016" s="35"/>
      <c r="BJ1016" s="35"/>
      <c r="BK1016" s="35"/>
      <c r="BL1016" s="35"/>
      <c r="BM1016" s="35"/>
      <c r="BN1016" s="35"/>
      <c r="BO1016" s="35"/>
      <c r="BP1016" s="35"/>
      <c r="BQ1016" s="35"/>
      <c r="BR1016" s="35"/>
      <c r="BS1016" s="35"/>
      <c r="BT1016" s="35"/>
      <c r="BU1016" s="35"/>
      <c r="BV1016" s="35"/>
      <c r="BW1016" s="35"/>
      <c r="BX1016" s="35"/>
      <c r="BY1016" s="35"/>
      <c r="BZ1016" s="35"/>
      <c r="CA1016" s="35"/>
      <c r="CB1016" s="35"/>
      <c r="CC1016" s="35"/>
      <c r="CD1016" s="35"/>
      <c r="CE1016" s="35"/>
      <c r="CF1016" s="35"/>
      <c r="CG1016" s="35"/>
    </row>
    <row r="1017" spans="1:85">
      <c r="A1017" s="35"/>
      <c r="B1017" s="35"/>
      <c r="C1017" s="35"/>
      <c r="D1017" s="35"/>
      <c r="E1017" s="35"/>
      <c r="F1017" s="35"/>
      <c r="G1017" s="35"/>
      <c r="H1017" s="35"/>
      <c r="I1017" s="35"/>
      <c r="J1017" s="35"/>
      <c r="K1017" s="35"/>
      <c r="L1017" s="35"/>
      <c r="M1017" s="35"/>
      <c r="N1017" s="35"/>
      <c r="O1017" s="35"/>
      <c r="P1017" s="35"/>
      <c r="Q1017" s="35"/>
      <c r="R1017" s="35"/>
      <c r="S1017" s="35"/>
      <c r="T1017" s="35"/>
      <c r="U1017" s="35"/>
      <c r="V1017" s="35"/>
      <c r="W1017" s="35"/>
      <c r="X1017" s="35"/>
      <c r="Y1017" s="35"/>
      <c r="Z1017" s="35"/>
      <c r="AA1017" s="35"/>
      <c r="AB1017" s="35"/>
      <c r="AC1017" s="35"/>
      <c r="AD1017" s="35"/>
      <c r="AE1017" s="35"/>
      <c r="AF1017" s="35"/>
      <c r="AG1017" s="35"/>
      <c r="AH1017" s="35"/>
      <c r="AI1017" s="35"/>
      <c r="AJ1017" s="35"/>
      <c r="AK1017" s="35"/>
      <c r="AL1017" s="35"/>
      <c r="AM1017" s="35"/>
      <c r="AN1017" s="35"/>
      <c r="AO1017" s="35"/>
      <c r="AP1017" s="35"/>
      <c r="AQ1017" s="35"/>
      <c r="AR1017" s="35"/>
      <c r="AS1017" s="35"/>
      <c r="AT1017" s="35"/>
      <c r="AU1017" s="35"/>
      <c r="AV1017" s="35"/>
      <c r="AW1017" s="35"/>
      <c r="AX1017" s="35"/>
      <c r="AY1017" s="35"/>
      <c r="AZ1017" s="35"/>
      <c r="BA1017" s="35"/>
      <c r="BB1017" s="35"/>
      <c r="BC1017" s="35"/>
      <c r="BD1017" s="35"/>
      <c r="BE1017" s="35"/>
      <c r="BF1017" s="35"/>
      <c r="BG1017" s="35"/>
      <c r="BH1017" s="35"/>
      <c r="BI1017" s="35"/>
      <c r="BJ1017" s="35"/>
      <c r="BK1017" s="35"/>
      <c r="BL1017" s="35"/>
      <c r="BM1017" s="35"/>
      <c r="BN1017" s="35"/>
      <c r="BO1017" s="35"/>
      <c r="BP1017" s="35"/>
      <c r="BQ1017" s="35"/>
      <c r="BR1017" s="35"/>
      <c r="BS1017" s="35"/>
      <c r="BT1017" s="35"/>
      <c r="BU1017" s="35"/>
      <c r="BV1017" s="35"/>
      <c r="BW1017" s="35"/>
      <c r="BX1017" s="35"/>
      <c r="BY1017" s="35"/>
      <c r="BZ1017" s="35"/>
      <c r="CA1017" s="35"/>
      <c r="CB1017" s="35"/>
      <c r="CC1017" s="35"/>
      <c r="CD1017" s="35"/>
      <c r="CE1017" s="35"/>
      <c r="CF1017" s="35"/>
      <c r="CG1017" s="35"/>
    </row>
    <row r="1022" spans="1:85" s="2" customFormat="1"/>
    <row r="1023" spans="1:85">
      <c r="AE1023" s="35"/>
      <c r="AJ1023" s="35"/>
      <c r="AK1023" s="35"/>
      <c r="AL1023" s="28"/>
      <c r="AM1023" s="28"/>
      <c r="AN1023" s="28"/>
      <c r="AO1023" s="35"/>
      <c r="AP1023" s="28"/>
      <c r="AQ1023" s="28"/>
    </row>
    <row r="1024" spans="1:85">
      <c r="AE1024" s="35"/>
      <c r="AJ1024" s="35"/>
      <c r="AK1024" s="35"/>
      <c r="AL1024" s="28"/>
      <c r="AM1024" s="28"/>
      <c r="AN1024" s="28"/>
      <c r="AP1024" s="28"/>
      <c r="AQ1024" s="28"/>
    </row>
    <row r="1025" spans="31:43">
      <c r="AE1025" s="35"/>
      <c r="AJ1025" s="35"/>
      <c r="AK1025" s="35"/>
      <c r="AL1025" s="28"/>
      <c r="AM1025" s="28"/>
      <c r="AN1025" s="28"/>
      <c r="AP1025" s="28"/>
      <c r="AQ1025" s="28"/>
    </row>
    <row r="1026" spans="31:43">
      <c r="AE1026" s="35"/>
      <c r="AJ1026" s="35"/>
      <c r="AK1026" s="35"/>
      <c r="AL1026" s="28"/>
      <c r="AM1026" s="28"/>
      <c r="AN1026" s="28"/>
      <c r="AP1026" s="28"/>
      <c r="AQ1026" s="28"/>
    </row>
    <row r="1027" spans="31:43">
      <c r="AE1027" s="35"/>
      <c r="AJ1027" s="35"/>
      <c r="AK1027" s="35"/>
      <c r="AL1027" s="28"/>
      <c r="AM1027" s="28"/>
      <c r="AN1027" s="28"/>
      <c r="AP1027" s="28"/>
      <c r="AQ1027" s="28"/>
    </row>
    <row r="1028" spans="31:43">
      <c r="AE1028" s="35"/>
      <c r="AJ1028" s="35"/>
      <c r="AK1028" s="35"/>
      <c r="AL1028" s="28"/>
      <c r="AM1028" s="28"/>
      <c r="AN1028" s="28"/>
      <c r="AP1028" s="28"/>
      <c r="AQ1028" s="28"/>
    </row>
    <row r="1029" spans="31:43">
      <c r="AE1029" s="35"/>
      <c r="AJ1029" s="35"/>
      <c r="AK1029" s="35"/>
      <c r="AL1029" s="28"/>
      <c r="AM1029" s="28"/>
      <c r="AN1029" s="28"/>
      <c r="AP1029" s="28"/>
      <c r="AQ1029" s="28"/>
    </row>
  </sheetData>
  <mergeCells count="2">
    <mergeCell ref="AJ463:AK464"/>
    <mergeCell ref="A735:A736"/>
  </mergeCells>
  <pageMargins left="0.7" right="0.7" top="0.75" bottom="0.75" header="0.3" footer="0.3"/>
  <pageSetup paperSize="9"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B17B4-4709-44DA-A40D-B4899375844F}">
  <dimension ref="A2:BV8"/>
  <sheetViews>
    <sheetView workbookViewId="0">
      <selection activeCell="P14" sqref="P14"/>
    </sheetView>
  </sheetViews>
  <sheetFormatPr defaultRowHeight="15"/>
  <sheetData>
    <row r="2" spans="1:74" s="17" customFormat="1">
      <c r="A2" s="51" t="s">
        <v>293</v>
      </c>
    </row>
    <row r="3" spans="1:74">
      <c r="A3" s="2"/>
    </row>
    <row r="4" spans="1:74">
      <c r="M4" s="2" t="s">
        <v>294</v>
      </c>
      <c r="N4" s="2" t="s">
        <v>295</v>
      </c>
      <c r="O4" s="2" t="s">
        <v>296</v>
      </c>
      <c r="P4" s="2" t="s">
        <v>297</v>
      </c>
      <c r="Q4" s="2" t="s">
        <v>298</v>
      </c>
      <c r="R4" s="2" t="s">
        <v>299</v>
      </c>
      <c r="S4" s="2" t="s">
        <v>300</v>
      </c>
      <c r="T4" s="2" t="s">
        <v>301</v>
      </c>
      <c r="U4" s="2" t="s">
        <v>302</v>
      </c>
      <c r="V4" s="2" t="s">
        <v>303</v>
      </c>
      <c r="W4" s="2" t="s">
        <v>304</v>
      </c>
      <c r="X4" s="2" t="s">
        <v>305</v>
      </c>
      <c r="Y4" s="2" t="s">
        <v>306</v>
      </c>
      <c r="Z4" s="2" t="s">
        <v>307</v>
      </c>
      <c r="AA4" s="2" t="s">
        <v>308</v>
      </c>
      <c r="AB4" s="2" t="s">
        <v>309</v>
      </c>
      <c r="AC4" s="2" t="s">
        <v>310</v>
      </c>
      <c r="AD4" s="2" t="s">
        <v>311</v>
      </c>
      <c r="AE4" s="2" t="s">
        <v>312</v>
      </c>
      <c r="AF4" s="2" t="s">
        <v>313</v>
      </c>
      <c r="AG4" s="2" t="s">
        <v>314</v>
      </c>
      <c r="AH4" s="2" t="s">
        <v>315</v>
      </c>
      <c r="AI4" s="2" t="s">
        <v>316</v>
      </c>
      <c r="AJ4" s="2" t="s">
        <v>317</v>
      </c>
      <c r="AK4" s="2" t="s">
        <v>318</v>
      </c>
      <c r="AL4" s="2" t="s">
        <v>319</v>
      </c>
      <c r="AM4" s="2" t="s">
        <v>320</v>
      </c>
      <c r="AN4" s="2" t="s">
        <v>321</v>
      </c>
      <c r="AO4" s="2" t="s">
        <v>322</v>
      </c>
      <c r="AP4" s="2" t="s">
        <v>323</v>
      </c>
      <c r="AQ4" s="2" t="s">
        <v>324</v>
      </c>
      <c r="AR4" s="2" t="s">
        <v>325</v>
      </c>
      <c r="AS4" s="2" t="s">
        <v>326</v>
      </c>
      <c r="AT4" s="2" t="s">
        <v>254</v>
      </c>
      <c r="AU4" s="2" t="s">
        <v>255</v>
      </c>
      <c r="AV4" s="2" t="s">
        <v>256</v>
      </c>
      <c r="AW4" s="2" t="s">
        <v>257</v>
      </c>
      <c r="AX4" s="2" t="s">
        <v>258</v>
      </c>
      <c r="AY4" s="2" t="s">
        <v>259</v>
      </c>
      <c r="AZ4" s="2" t="s">
        <v>260</v>
      </c>
      <c r="BA4" s="2" t="s">
        <v>261</v>
      </c>
      <c r="BB4" s="2" t="s">
        <v>262</v>
      </c>
      <c r="BC4" s="2" t="s">
        <v>263</v>
      </c>
      <c r="BD4" s="2" t="s">
        <v>264</v>
      </c>
      <c r="BE4" s="2" t="s">
        <v>265</v>
      </c>
      <c r="BF4" s="2" t="s">
        <v>266</v>
      </c>
      <c r="BG4" s="2" t="s">
        <v>267</v>
      </c>
      <c r="BH4" s="2" t="s">
        <v>268</v>
      </c>
      <c r="BI4" s="2" t="s">
        <v>269</v>
      </c>
      <c r="BJ4" s="2" t="s">
        <v>270</v>
      </c>
      <c r="BK4" s="2" t="s">
        <v>271</v>
      </c>
      <c r="BL4" s="2" t="s">
        <v>272</v>
      </c>
      <c r="BM4" s="2" t="s">
        <v>273</v>
      </c>
      <c r="BN4" s="2" t="s">
        <v>274</v>
      </c>
      <c r="BO4" s="2" t="s">
        <v>275</v>
      </c>
      <c r="BP4" s="2" t="s">
        <v>276</v>
      </c>
      <c r="BQ4" s="2" t="s">
        <v>277</v>
      </c>
      <c r="BR4" s="2" t="s">
        <v>278</v>
      </c>
      <c r="BS4" s="2" t="s">
        <v>279</v>
      </c>
      <c r="BT4" s="2" t="s">
        <v>280</v>
      </c>
      <c r="BU4" s="2" t="s">
        <v>281</v>
      </c>
      <c r="BV4" s="2" t="s">
        <v>282</v>
      </c>
    </row>
    <row r="5" spans="1:74">
      <c r="M5" s="1" t="s">
        <v>202</v>
      </c>
      <c r="N5" s="21">
        <v>12.05176866372255</v>
      </c>
      <c r="O5" s="21">
        <v>11.755464407435118</v>
      </c>
      <c r="P5" s="21">
        <v>38.382022580210503</v>
      </c>
      <c r="Q5" s="21">
        <v>47.034945767163705</v>
      </c>
      <c r="R5" s="21">
        <v>74.98915614758333</v>
      </c>
      <c r="S5" s="21">
        <v>56.494925253020952</v>
      </c>
      <c r="T5" s="21">
        <v>64.025989867676003</v>
      </c>
      <c r="U5" s="21">
        <v>48.756909902381324</v>
      </c>
      <c r="V5" s="21">
        <v>39.114287983382496</v>
      </c>
      <c r="W5" s="21">
        <v>30.56034095845871</v>
      </c>
      <c r="X5" s="21">
        <v>25.779975499944811</v>
      </c>
      <c r="Y5" s="21">
        <v>22.978402905740928</v>
      </c>
      <c r="Z5" s="21">
        <v>16.859562514600594</v>
      </c>
      <c r="AA5" s="21">
        <v>15.179126354941699</v>
      </c>
      <c r="AB5" s="21">
        <v>8.0853637870543658</v>
      </c>
      <c r="AC5" s="21">
        <v>4.6051350367937554</v>
      </c>
      <c r="AD5" s="21">
        <v>1.983202438334094</v>
      </c>
      <c r="AE5" s="21">
        <v>1.830648404616084</v>
      </c>
      <c r="AF5" s="21">
        <v>2.4419029861209989</v>
      </c>
      <c r="AG5" s="21">
        <v>5.4978122774396914</v>
      </c>
      <c r="AH5" s="21">
        <v>7.6710387396834898</v>
      </c>
      <c r="AI5" s="21">
        <v>15.342077479366969</v>
      </c>
      <c r="AJ5" s="21">
        <v>14.702824251060008</v>
      </c>
      <c r="AK5" s="21">
        <v>5.5128333742899471</v>
      </c>
      <c r="AL5" s="21">
        <v>4.1550075530451247</v>
      </c>
      <c r="AM5" s="21">
        <v>4.1558510631485683</v>
      </c>
      <c r="AN5" s="21">
        <v>1.9982204032825717</v>
      </c>
      <c r="AO5" s="21">
        <v>4.3524320812432995</v>
      </c>
      <c r="AP5" s="21">
        <v>5.1435789152221192</v>
      </c>
      <c r="AQ5" s="21">
        <v>18.353491842664067</v>
      </c>
      <c r="AR5" s="21">
        <v>33.678192049459788</v>
      </c>
      <c r="AS5" s="21">
        <v>44.936095865964418</v>
      </c>
      <c r="AT5" s="21">
        <v>69.936095865964361</v>
      </c>
      <c r="AU5" s="21">
        <v>58.370285000000017</v>
      </c>
      <c r="AV5" s="21">
        <v>45.367624999999997</v>
      </c>
      <c r="AW5" s="21">
        <v>21.930369128470002</v>
      </c>
      <c r="AX5" s="21">
        <v>20.40816912847</v>
      </c>
      <c r="AY5" s="21">
        <v>20.652044128469996</v>
      </c>
      <c r="AZ5" s="21">
        <v>21.552567897568334</v>
      </c>
      <c r="BA5" s="21">
        <v>21.302567897568338</v>
      </c>
      <c r="BB5" s="21">
        <v>21.302567897568338</v>
      </c>
      <c r="BC5" s="21">
        <v>20.549939502689924</v>
      </c>
      <c r="BD5" s="21">
        <v>19.797311107811499</v>
      </c>
      <c r="BE5" s="21">
        <v>19.044682712933081</v>
      </c>
      <c r="BF5" s="21">
        <v>18.29205431805466</v>
      </c>
      <c r="BG5" s="21">
        <v>17.539425923176239</v>
      </c>
      <c r="BH5" s="21">
        <v>16.786797528297821</v>
      </c>
      <c r="BI5" s="21">
        <v>16.034169133419407</v>
      </c>
      <c r="BJ5" s="21">
        <v>15.281540738540992</v>
      </c>
      <c r="BK5" s="21">
        <v>14.528912343662572</v>
      </c>
      <c r="BL5" s="21">
        <v>13.776283948784158</v>
      </c>
      <c r="BM5" s="21">
        <v>13.023655553905741</v>
      </c>
      <c r="BN5" s="21">
        <v>12.271027159027323</v>
      </c>
      <c r="BO5" s="21">
        <v>11.518398764148907</v>
      </c>
      <c r="BP5" s="21">
        <v>10.765770369270491</v>
      </c>
      <c r="BQ5" s="21">
        <v>10.013141974392074</v>
      </c>
      <c r="BR5" s="21">
        <v>9.2605135795136579</v>
      </c>
      <c r="BS5" s="21">
        <v>8.5078851846352403</v>
      </c>
      <c r="BT5" s="21">
        <v>7.7552567897568245</v>
      </c>
      <c r="BU5" s="21">
        <v>7.0026283948784069</v>
      </c>
      <c r="BV5" s="21">
        <v>6.25</v>
      </c>
    </row>
    <row r="6" spans="1:74">
      <c r="M6" s="1" t="s">
        <v>327</v>
      </c>
      <c r="N6" s="21">
        <v>0</v>
      </c>
      <c r="O6" s="21">
        <v>0</v>
      </c>
      <c r="P6" s="21">
        <v>0</v>
      </c>
      <c r="Q6" s="21">
        <v>0</v>
      </c>
      <c r="R6" s="21">
        <v>0</v>
      </c>
      <c r="S6" s="21">
        <v>0</v>
      </c>
      <c r="T6" s="21">
        <v>0</v>
      </c>
      <c r="U6" s="21">
        <v>0</v>
      </c>
      <c r="V6" s="21">
        <v>0</v>
      </c>
      <c r="W6" s="21">
        <v>0</v>
      </c>
      <c r="X6" s="21">
        <v>-1.729769945466298</v>
      </c>
      <c r="Y6" s="21">
        <v>-1.658904137644587</v>
      </c>
      <c r="Z6" s="21">
        <v>-1.8419321741620078</v>
      </c>
      <c r="AA6" s="21">
        <v>-4.7390363596947616</v>
      </c>
      <c r="AB6" s="21">
        <v>-7.7725675984560905</v>
      </c>
      <c r="AC6" s="21">
        <v>-14.03525712628948</v>
      </c>
      <c r="AD6" s="21">
        <v>-16.710231861410008</v>
      </c>
      <c r="AE6" s="21">
        <v>-24.359160892440268</v>
      </c>
      <c r="AF6" s="21">
        <v>-4.2816526881578953</v>
      </c>
      <c r="AG6" s="21">
        <v>-6.5845467727777374</v>
      </c>
      <c r="AH6" s="21">
        <v>-7.0638362003758424</v>
      </c>
      <c r="AI6" s="21">
        <v>-6.4853388944212744</v>
      </c>
      <c r="AJ6" s="21">
        <v>-7.9971616173968636</v>
      </c>
      <c r="AK6" s="21">
        <v>-10.747321526974764</v>
      </c>
      <c r="AL6" s="21">
        <v>-8.9163238147898269</v>
      </c>
      <c r="AM6" s="21">
        <v>-6.2682183473312394</v>
      </c>
      <c r="AN6" s="21">
        <v>-6.4223805973019115</v>
      </c>
      <c r="AO6" s="21">
        <v>-6.4147162299924068</v>
      </c>
      <c r="AP6" s="21">
        <v>-5.5453435942226434</v>
      </c>
      <c r="AQ6" s="21">
        <v>-3.6748232820069444</v>
      </c>
      <c r="AR6" s="21">
        <v>-5.500397013170474</v>
      </c>
      <c r="AS6" s="21">
        <v>-3.5925664935307386</v>
      </c>
      <c r="AT6" s="21">
        <v>-2.9760025488336086</v>
      </c>
      <c r="AU6" s="21">
        <v>-1.1299999999999999</v>
      </c>
      <c r="AV6" s="21">
        <v>-1.01</v>
      </c>
      <c r="AW6" s="21">
        <v>-1.01</v>
      </c>
      <c r="AX6" s="21">
        <v>-0.5</v>
      </c>
      <c r="AY6" s="21">
        <v>-0.5</v>
      </c>
      <c r="AZ6" s="21">
        <v>-0.5</v>
      </c>
      <c r="BA6" s="21">
        <v>-0.5</v>
      </c>
      <c r="BB6" s="21">
        <v>-0.5</v>
      </c>
      <c r="BC6" s="21">
        <v>-0.5</v>
      </c>
      <c r="BD6" s="21">
        <v>-0.5</v>
      </c>
      <c r="BE6" s="21">
        <v>-0.5</v>
      </c>
      <c r="BF6" s="21">
        <v>-0.5</v>
      </c>
      <c r="BG6" s="21">
        <v>-0.5</v>
      </c>
      <c r="BH6" s="21">
        <v>-0.5</v>
      </c>
      <c r="BI6" s="21">
        <v>0</v>
      </c>
      <c r="BJ6" s="21">
        <v>0</v>
      </c>
      <c r="BK6" s="21">
        <v>0</v>
      </c>
      <c r="BL6" s="21">
        <v>0</v>
      </c>
      <c r="BM6" s="21">
        <v>0</v>
      </c>
      <c r="BN6" s="21">
        <v>0</v>
      </c>
      <c r="BO6" s="21">
        <v>0</v>
      </c>
      <c r="BP6" s="21">
        <v>0</v>
      </c>
      <c r="BQ6" s="21">
        <v>0</v>
      </c>
      <c r="BR6" s="21">
        <v>0</v>
      </c>
      <c r="BS6" s="21">
        <v>0</v>
      </c>
      <c r="BT6" s="21">
        <v>0</v>
      </c>
      <c r="BU6" s="21">
        <v>0</v>
      </c>
      <c r="BV6" s="21">
        <v>0</v>
      </c>
    </row>
    <row r="7" spans="1:74">
      <c r="M7" s="1" t="s">
        <v>203</v>
      </c>
      <c r="N7" s="21">
        <v>0.98139160114101032</v>
      </c>
      <c r="O7" s="21">
        <v>1.1449568679978461</v>
      </c>
      <c r="P7" s="21">
        <v>1.3085221348546812</v>
      </c>
      <c r="Q7" s="21">
        <v>1.144956868001118</v>
      </c>
      <c r="R7" s="21">
        <v>0.98139160113774015</v>
      </c>
      <c r="S7" s="21">
        <v>0.81782633428417661</v>
      </c>
      <c r="T7" s="21">
        <v>0.81782633428417495</v>
      </c>
      <c r="U7" s="21">
        <v>2.6186934683105312</v>
      </c>
      <c r="V7" s="21">
        <v>2.9441748034230302</v>
      </c>
      <c r="W7" s="21">
        <v>3.2713053371366998</v>
      </c>
      <c r="X7" s="21">
        <v>4.0891316714208763</v>
      </c>
      <c r="Y7" s="21">
        <v>4.9069580057050519</v>
      </c>
      <c r="Z7" s="21">
        <v>3.9255664045640417</v>
      </c>
      <c r="AA7" s="21">
        <v>4.4162622051345464</v>
      </c>
      <c r="AB7" s="21">
        <v>5.8883496068460621</v>
      </c>
      <c r="AC7" s="21">
        <v>6.8697412079870706</v>
      </c>
      <c r="AD7" s="21">
        <v>7.8511328091280825</v>
      </c>
      <c r="AE7" s="21">
        <v>7.360437008557577</v>
      </c>
      <c r="AF7" s="21">
        <v>1.765251671757597</v>
      </c>
      <c r="AG7" s="21">
        <v>1.722422851173373</v>
      </c>
      <c r="AH7" s="21">
        <v>1.722422851173373</v>
      </c>
      <c r="AI7" s="21">
        <v>1.722422851173373</v>
      </c>
      <c r="AJ7" s="21">
        <v>1.722422851173373</v>
      </c>
      <c r="AK7" s="21">
        <v>2.1199516502963518</v>
      </c>
      <c r="AL7" s="21">
        <v>2.116054024338093</v>
      </c>
      <c r="AM7" s="21">
        <v>2.116054024338093</v>
      </c>
      <c r="AN7" s="21">
        <v>2.116054024338093</v>
      </c>
      <c r="AO7" s="21">
        <v>4.6872079131288471</v>
      </c>
      <c r="AP7" s="21">
        <v>4.108489635148346</v>
      </c>
      <c r="AQ7" s="21">
        <v>5.2420942022572223</v>
      </c>
      <c r="AR7" s="21">
        <v>4.9086011439069512</v>
      </c>
      <c r="AS7" s="21">
        <v>3.9473754025791217</v>
      </c>
      <c r="AT7" s="21">
        <v>6.874162039348624</v>
      </c>
      <c r="AU7" s="21">
        <v>7.7860846666666674</v>
      </c>
      <c r="AV7" s="21">
        <v>12.89</v>
      </c>
      <c r="AW7" s="21">
        <v>14.62</v>
      </c>
      <c r="AX7" s="21">
        <v>16.350000000000001</v>
      </c>
      <c r="AY7" s="21">
        <v>18.079999999999998</v>
      </c>
      <c r="AZ7" s="21">
        <v>19.809999999999999</v>
      </c>
      <c r="BA7" s="21">
        <v>21.54</v>
      </c>
      <c r="BB7" s="21">
        <v>23.27</v>
      </c>
      <c r="BC7" s="21">
        <v>25</v>
      </c>
      <c r="BD7" s="21">
        <v>25</v>
      </c>
      <c r="BE7" s="21">
        <v>25</v>
      </c>
      <c r="BF7" s="21">
        <v>25</v>
      </c>
      <c r="BG7" s="21">
        <v>25</v>
      </c>
      <c r="BH7" s="21">
        <v>25</v>
      </c>
      <c r="BI7" s="21">
        <v>25</v>
      </c>
      <c r="BJ7" s="21">
        <v>25</v>
      </c>
      <c r="BK7" s="21">
        <v>25</v>
      </c>
      <c r="BL7" s="21">
        <v>25</v>
      </c>
      <c r="BM7" s="21">
        <v>25</v>
      </c>
      <c r="BN7" s="21">
        <v>25</v>
      </c>
      <c r="BO7" s="21">
        <v>25</v>
      </c>
      <c r="BP7" s="21">
        <v>25</v>
      </c>
      <c r="BQ7" s="21">
        <v>25</v>
      </c>
      <c r="BR7" s="21">
        <v>25</v>
      </c>
      <c r="BS7" s="21">
        <v>25</v>
      </c>
      <c r="BT7" s="21">
        <v>25</v>
      </c>
      <c r="BU7" s="21">
        <v>25</v>
      </c>
      <c r="BV7" s="21">
        <v>25</v>
      </c>
    </row>
    <row r="8" spans="1:74">
      <c r="M8" s="1" t="s">
        <v>328</v>
      </c>
      <c r="N8" s="21">
        <v>-1.8425807455156309</v>
      </c>
      <c r="O8" s="21">
        <v>-1.8425807455156309</v>
      </c>
      <c r="P8" s="21">
        <v>-1.8425807455156309</v>
      </c>
      <c r="Q8" s="21">
        <v>-1.8425807455156309</v>
      </c>
      <c r="R8" s="21">
        <v>-1.8425807455156309</v>
      </c>
      <c r="S8" s="21">
        <v>-1.8425807455156309</v>
      </c>
      <c r="T8" s="21">
        <v>-1.8425807455156309</v>
      </c>
      <c r="U8" s="21">
        <v>-1.8425807455156309</v>
      </c>
      <c r="V8" s="21">
        <v>-1.8425807455156309</v>
      </c>
      <c r="W8" s="21">
        <v>-1.8425807455156309</v>
      </c>
      <c r="X8" s="21">
        <v>-1.8425807455156309</v>
      </c>
      <c r="Y8" s="21">
        <v>-1.8425807455156309</v>
      </c>
      <c r="Z8" s="21">
        <v>-1.8425807455156309</v>
      </c>
      <c r="AA8" s="21">
        <v>-1.8425807455156309</v>
      </c>
      <c r="AB8" s="21">
        <v>-1.8425807455156309</v>
      </c>
      <c r="AC8" s="21">
        <v>-1.8425807455156309</v>
      </c>
      <c r="AD8" s="21">
        <v>-1.8425807455156309</v>
      </c>
      <c r="AE8" s="21">
        <v>-1.8425807455156307</v>
      </c>
      <c r="AF8" s="21">
        <v>-0.8763482150830374</v>
      </c>
      <c r="AG8" s="21">
        <v>-2.5862498126046911</v>
      </c>
      <c r="AH8" s="21">
        <v>-2.0072895438796463</v>
      </c>
      <c r="AI8" s="21">
        <v>-1.241115801052062</v>
      </c>
      <c r="AJ8" s="21">
        <v>-1.3213643535984048</v>
      </c>
      <c r="AK8" s="21">
        <v>-1.368492798388657</v>
      </c>
      <c r="AL8" s="21">
        <v>-0.84606358432852635</v>
      </c>
      <c r="AM8" s="21">
        <v>-1.1929327715949072</v>
      </c>
      <c r="AN8" s="21">
        <v>-1.0306166082769253</v>
      </c>
      <c r="AO8" s="21">
        <v>-0.58966799122418612</v>
      </c>
      <c r="AP8" s="21">
        <v>-0.69569216824607238</v>
      </c>
      <c r="AQ8" s="21">
        <v>-0.71465068016068245</v>
      </c>
      <c r="AR8" s="21">
        <v>-0.66645017929432349</v>
      </c>
      <c r="AS8" s="21">
        <v>-0.69260229499746973</v>
      </c>
      <c r="AT8" s="21">
        <v>-0.69260229499746973</v>
      </c>
      <c r="AU8" s="21">
        <v>-0.69239952353920353</v>
      </c>
      <c r="AV8" s="21">
        <v>-0.69239952353920353</v>
      </c>
      <c r="AW8" s="21">
        <v>-0.69239952353920353</v>
      </c>
      <c r="AX8" s="21">
        <v>-0.11747708940345293</v>
      </c>
      <c r="AY8" s="21">
        <v>-0.11747708940345293</v>
      </c>
      <c r="AZ8" s="21">
        <v>-0.11747708940345293</v>
      </c>
      <c r="BA8" s="21">
        <v>-0.11747708940345293</v>
      </c>
      <c r="BB8" s="21">
        <v>-0.11747708940345293</v>
      </c>
      <c r="BC8" s="21">
        <v>-0.11747708940345293</v>
      </c>
      <c r="BD8" s="21">
        <v>-0.11747708940345293</v>
      </c>
      <c r="BE8" s="21">
        <v>-0.11747708940345293</v>
      </c>
      <c r="BF8" s="21">
        <v>-0.11747708940345293</v>
      </c>
      <c r="BG8" s="21">
        <v>-0.11747708940345293</v>
      </c>
      <c r="BH8" s="21">
        <v>-0.11747708940345293</v>
      </c>
      <c r="BI8" s="21">
        <v>0</v>
      </c>
      <c r="BJ8" s="21">
        <v>0</v>
      </c>
      <c r="BK8" s="21">
        <v>0</v>
      </c>
      <c r="BL8" s="21">
        <v>0</v>
      </c>
      <c r="BM8" s="21">
        <v>0</v>
      </c>
      <c r="BN8" s="21">
        <v>0</v>
      </c>
      <c r="BO8" s="21">
        <v>0</v>
      </c>
      <c r="BP8" s="21">
        <v>0</v>
      </c>
      <c r="BQ8" s="21">
        <v>0</v>
      </c>
      <c r="BR8" s="21">
        <v>0</v>
      </c>
      <c r="BS8" s="21">
        <v>0</v>
      </c>
      <c r="BT8" s="21">
        <v>0</v>
      </c>
      <c r="BU8" s="21">
        <v>0</v>
      </c>
      <c r="BV8" s="21">
        <v>0</v>
      </c>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F5D67-7A90-4A3D-97AD-CFBCF80282EE}">
  <dimension ref="A2:CS12"/>
  <sheetViews>
    <sheetView zoomScale="85" zoomScaleNormal="85" workbookViewId="0">
      <selection activeCell="A3" sqref="A3"/>
    </sheetView>
  </sheetViews>
  <sheetFormatPr defaultRowHeight="15"/>
  <cols>
    <col min="2" max="2" width="34.42578125" bestFit="1" customWidth="1"/>
    <col min="3" max="3" width="18.5703125" bestFit="1" customWidth="1"/>
    <col min="4" max="14" width="8.5703125" bestFit="1" customWidth="1"/>
    <col min="15" max="34" width="9.42578125" bestFit="1" customWidth="1"/>
    <col min="35" max="40" width="8.5703125" bestFit="1" customWidth="1"/>
    <col min="41" max="89" width="9.42578125" bestFit="1" customWidth="1"/>
  </cols>
  <sheetData>
    <row r="2" spans="1:97" s="17" customFormat="1">
      <c r="A2" s="62" t="s">
        <v>329</v>
      </c>
    </row>
    <row r="3" spans="1:97" ht="15" customHeight="1">
      <c r="D3" s="63"/>
      <c r="E3" s="63"/>
      <c r="F3" s="63"/>
      <c r="G3" s="63"/>
      <c r="H3" s="63"/>
      <c r="I3" s="63"/>
      <c r="J3" s="63"/>
      <c r="K3" s="63"/>
      <c r="L3" s="63"/>
      <c r="M3" s="63"/>
      <c r="N3" s="63"/>
      <c r="O3" s="63"/>
    </row>
    <row r="4" spans="1:97" ht="15" customHeight="1">
      <c r="D4" s="63"/>
      <c r="E4" s="63"/>
      <c r="F4" s="63"/>
      <c r="G4" s="63"/>
      <c r="H4" s="63"/>
      <c r="I4" s="63"/>
      <c r="J4" s="63"/>
      <c r="K4" s="2" t="s">
        <v>330</v>
      </c>
      <c r="L4" s="2">
        <v>1990</v>
      </c>
      <c r="M4" s="2">
        <v>1991</v>
      </c>
      <c r="N4" s="2">
        <v>1992</v>
      </c>
      <c r="O4" s="2">
        <v>1993</v>
      </c>
      <c r="P4" s="2">
        <v>1994</v>
      </c>
      <c r="Q4" s="2">
        <v>1995</v>
      </c>
      <c r="R4" s="2">
        <v>1996</v>
      </c>
      <c r="S4" s="2">
        <v>1997</v>
      </c>
      <c r="T4" s="2">
        <v>1998</v>
      </c>
      <c r="U4" s="2">
        <v>1999</v>
      </c>
      <c r="V4" s="2">
        <v>2000</v>
      </c>
      <c r="W4" s="2">
        <v>2001</v>
      </c>
      <c r="X4" s="2">
        <v>2002</v>
      </c>
      <c r="Y4" s="2">
        <v>2003</v>
      </c>
      <c r="Z4" s="2">
        <v>2004</v>
      </c>
      <c r="AA4" s="2">
        <v>2005</v>
      </c>
      <c r="AB4" s="2">
        <v>2006</v>
      </c>
      <c r="AC4" s="2">
        <v>2007</v>
      </c>
      <c r="AD4" s="2">
        <v>2008</v>
      </c>
      <c r="AE4" s="2">
        <v>2009</v>
      </c>
      <c r="AF4" s="2">
        <v>2010</v>
      </c>
      <c r="AG4" s="2">
        <v>2011</v>
      </c>
      <c r="AH4" s="2">
        <v>2012</v>
      </c>
      <c r="AI4" s="2">
        <v>2013</v>
      </c>
      <c r="AJ4" s="2">
        <v>2014</v>
      </c>
      <c r="AK4" s="2">
        <v>2015</v>
      </c>
      <c r="AL4" s="2">
        <v>2016</v>
      </c>
      <c r="AM4" s="2">
        <v>2017</v>
      </c>
      <c r="AN4" s="2">
        <v>2018</v>
      </c>
      <c r="AO4" s="2">
        <v>2019</v>
      </c>
      <c r="AP4" s="2">
        <v>2020</v>
      </c>
      <c r="AQ4" s="2">
        <v>2021</v>
      </c>
      <c r="AR4" s="2">
        <v>2022</v>
      </c>
      <c r="AS4" s="2">
        <v>2023</v>
      </c>
      <c r="AT4" s="2">
        <v>2024</v>
      </c>
      <c r="AU4" s="2">
        <v>2025</v>
      </c>
      <c r="AV4" s="2">
        <v>2026</v>
      </c>
      <c r="AW4" s="2">
        <v>2027</v>
      </c>
      <c r="AX4" s="2">
        <v>2028</v>
      </c>
      <c r="AY4" s="2">
        <v>2029</v>
      </c>
      <c r="AZ4" s="2">
        <v>2030</v>
      </c>
      <c r="BA4" s="2">
        <v>2031</v>
      </c>
      <c r="BB4" s="2">
        <v>2032</v>
      </c>
      <c r="BC4" s="2">
        <v>2033</v>
      </c>
      <c r="BD4" s="2">
        <v>2034</v>
      </c>
      <c r="BE4" s="2">
        <v>2035</v>
      </c>
      <c r="BF4" s="2">
        <v>2036</v>
      </c>
      <c r="BG4" s="2">
        <v>2037</v>
      </c>
      <c r="BH4" s="2">
        <v>2038</v>
      </c>
      <c r="BI4" s="2">
        <v>2039</v>
      </c>
      <c r="BJ4" s="2">
        <v>2040</v>
      </c>
      <c r="BK4" s="2">
        <v>2041</v>
      </c>
      <c r="BL4" s="2">
        <v>2042</v>
      </c>
      <c r="BM4" s="2">
        <v>2043</v>
      </c>
      <c r="BN4" s="2">
        <v>2044</v>
      </c>
      <c r="BO4" s="2">
        <v>2045</v>
      </c>
      <c r="BP4" s="2">
        <v>2046</v>
      </c>
      <c r="BQ4" s="2">
        <v>2047</v>
      </c>
      <c r="BR4" s="2">
        <v>2048</v>
      </c>
      <c r="BS4" s="2">
        <v>2049</v>
      </c>
      <c r="BT4" s="2">
        <v>2050</v>
      </c>
      <c r="BU4" s="2">
        <v>2051</v>
      </c>
      <c r="BV4" s="2">
        <v>2052</v>
      </c>
      <c r="BW4" s="2">
        <v>2053</v>
      </c>
      <c r="BX4" s="2">
        <v>2054</v>
      </c>
      <c r="BY4" s="2">
        <v>2055</v>
      </c>
      <c r="BZ4" s="2">
        <v>2056</v>
      </c>
      <c r="CA4" s="2">
        <v>2057</v>
      </c>
      <c r="CB4" s="2">
        <v>2058</v>
      </c>
      <c r="CC4" s="2">
        <v>2059</v>
      </c>
      <c r="CD4" s="2">
        <v>2060</v>
      </c>
      <c r="CE4" s="2">
        <v>2061</v>
      </c>
      <c r="CF4" s="2">
        <v>2062</v>
      </c>
      <c r="CG4" s="2">
        <v>2063</v>
      </c>
      <c r="CH4" s="2">
        <v>2064</v>
      </c>
      <c r="CI4" s="2">
        <v>2065</v>
      </c>
      <c r="CJ4" s="2">
        <v>2066</v>
      </c>
      <c r="CK4" s="2">
        <v>2067</v>
      </c>
      <c r="CL4" s="2">
        <v>2068</v>
      </c>
      <c r="CM4" s="2">
        <v>2069</v>
      </c>
      <c r="CN4" s="2">
        <v>2070</v>
      </c>
      <c r="CO4" s="2">
        <v>2071</v>
      </c>
      <c r="CP4" s="2">
        <v>2072</v>
      </c>
      <c r="CQ4" s="2">
        <v>2073</v>
      </c>
      <c r="CR4" s="2">
        <v>2074</v>
      </c>
      <c r="CS4" s="2">
        <v>2075</v>
      </c>
    </row>
    <row r="5" spans="1:97">
      <c r="K5" s="64" t="s">
        <v>331</v>
      </c>
      <c r="L5" s="38">
        <v>0.16483304890746078</v>
      </c>
      <c r="M5" s="38">
        <v>0.18115320909965085</v>
      </c>
      <c r="N5" s="38">
        <v>0.53934768550159762</v>
      </c>
      <c r="O5" s="38">
        <v>0.64322877739374162</v>
      </c>
      <c r="P5" s="38">
        <v>0.86167427656730233</v>
      </c>
      <c r="Q5" s="38">
        <v>0.21099355148257951</v>
      </c>
      <c r="R5" s="38">
        <v>-0.59781087545145262</v>
      </c>
      <c r="S5" s="38">
        <v>-2.218656716589078</v>
      </c>
      <c r="T5" s="38">
        <v>-4.3591716695021967</v>
      </c>
      <c r="U5" s="38">
        <v>-6.8240658921238255</v>
      </c>
      <c r="V5" s="38">
        <v>-9.2309030413970188</v>
      </c>
      <c r="W5" s="38">
        <v>-11.245445783174825</v>
      </c>
      <c r="X5" s="38">
        <v>-12.805223912609685</v>
      </c>
      <c r="Y5" s="38">
        <v>-13.836738996413736</v>
      </c>
      <c r="Z5" s="38">
        <v>-14.563734590405303</v>
      </c>
      <c r="AA5" s="38">
        <v>-15.133470631141694</v>
      </c>
      <c r="AB5" s="38">
        <v>-15.699144938360648</v>
      </c>
      <c r="AC5" s="38">
        <v>-16.152343121569555</v>
      </c>
      <c r="AD5" s="38">
        <v>-16.704471942343449</v>
      </c>
      <c r="AE5" s="38">
        <v>-17.102551540435648</v>
      </c>
      <c r="AF5" s="38">
        <v>-17.415477138687947</v>
      </c>
      <c r="AG5" s="38">
        <v>-17.53166137639467</v>
      </c>
      <c r="AH5" s="38">
        <v>-17.806185304126121</v>
      </c>
      <c r="AI5" s="38">
        <v>-18.201878148186072</v>
      </c>
      <c r="AJ5" s="38">
        <v>-18.184237236264043</v>
      </c>
      <c r="AK5" s="38">
        <v>-18.26319259912648</v>
      </c>
      <c r="AL5" s="38">
        <v>-17.955848161970724</v>
      </c>
      <c r="AM5" s="38">
        <v>-16.922204404592662</v>
      </c>
      <c r="AN5" s="38">
        <v>-14.775900048431305</v>
      </c>
      <c r="AO5" s="38">
        <v>-12.872254757644898</v>
      </c>
      <c r="AP5" s="38">
        <v>-10.563340712247987</v>
      </c>
      <c r="AQ5" s="38">
        <v>-8.7601090074643402</v>
      </c>
      <c r="AR5" s="38">
        <v>-7.1393989557000186</v>
      </c>
      <c r="AS5" s="38">
        <v>-6.5745424050140544</v>
      </c>
      <c r="AT5" s="38">
        <v>-6.6982918519435568</v>
      </c>
      <c r="AU5" s="38">
        <v>-7.6342323232305551</v>
      </c>
      <c r="AV5" s="38">
        <v>-9.0129823237672966</v>
      </c>
      <c r="AW5" s="38">
        <v>-10.625090053665957</v>
      </c>
      <c r="AX5" s="38">
        <v>-12.358589005001923</v>
      </c>
      <c r="AY5" s="38">
        <v>-13.653995804227717</v>
      </c>
      <c r="AZ5" s="38">
        <v>-14.357626327777533</v>
      </c>
      <c r="BA5" s="38">
        <v>-14.691125707925721</v>
      </c>
      <c r="BB5" s="38">
        <v>-14.943343799128495</v>
      </c>
      <c r="BC5" s="38">
        <v>-15.268047056712287</v>
      </c>
      <c r="BD5" s="38">
        <v>-15.750666640637428</v>
      </c>
      <c r="BE5" s="38">
        <v>-16.150122396707211</v>
      </c>
      <c r="BF5" s="38">
        <v>-16.619276979622487</v>
      </c>
      <c r="BG5" s="38">
        <v>-17.361214291978275</v>
      </c>
      <c r="BH5" s="38">
        <v>-18.040485146205274</v>
      </c>
      <c r="BI5" s="38">
        <v>-18.663355503470274</v>
      </c>
      <c r="BJ5" s="38">
        <v>-19.33370366799705</v>
      </c>
      <c r="BK5" s="38">
        <v>-19.877476326029907</v>
      </c>
      <c r="BL5" s="38">
        <v>-20.397079303013317</v>
      </c>
      <c r="BM5" s="38">
        <v>-20.465806431522402</v>
      </c>
      <c r="BN5" s="38">
        <v>-19.98960072863774</v>
      </c>
      <c r="BO5" s="38">
        <v>-19.108812561806982</v>
      </c>
      <c r="BP5" s="38">
        <v>-17.418667620466163</v>
      </c>
      <c r="BQ5" s="38">
        <v>-15.991088124115533</v>
      </c>
      <c r="BR5" s="38">
        <v>-14.91149040806747</v>
      </c>
      <c r="BS5" s="38">
        <v>-14.679283867853764</v>
      </c>
      <c r="BT5" s="38">
        <v>-14.473920127402149</v>
      </c>
      <c r="BU5" s="38">
        <v>-14.217594091816963</v>
      </c>
      <c r="BV5" s="38">
        <v>-13.894422522027273</v>
      </c>
      <c r="BW5" s="38">
        <v>-13.550490896449455</v>
      </c>
      <c r="BX5" s="38">
        <v>-13.177488933918166</v>
      </c>
      <c r="BY5" s="38">
        <v>-12.804215502189599</v>
      </c>
      <c r="BZ5" s="38">
        <v>-12.445341347296745</v>
      </c>
      <c r="CA5" s="38">
        <v>-12.102669488574046</v>
      </c>
      <c r="CB5" s="38">
        <v>-11.773728846004527</v>
      </c>
      <c r="CC5" s="38">
        <v>-11.463777181652938</v>
      </c>
      <c r="CD5" s="38">
        <v>-11.173160607695477</v>
      </c>
      <c r="CE5" s="38">
        <v>-10.898043873468069</v>
      </c>
      <c r="CF5" s="38">
        <v>-10.635690278694314</v>
      </c>
      <c r="CG5" s="38">
        <v>-10.385076709097381</v>
      </c>
      <c r="CH5" s="38">
        <v>-10.147726776032259</v>
      </c>
      <c r="CI5" s="38">
        <v>-9.9262454755444658</v>
      </c>
      <c r="CJ5" s="38">
        <v>-9.7221351119659936</v>
      </c>
      <c r="CK5" s="38">
        <v>-9.5368441278706406</v>
      </c>
      <c r="CL5" s="38">
        <v>-9.3709541458449603</v>
      </c>
      <c r="CM5" s="38">
        <v>-9.2252703027691094</v>
      </c>
      <c r="CN5" s="38">
        <v>-9.1003417200313557</v>
      </c>
      <c r="CO5" s="38">
        <v>-8.9978771811798577</v>
      </c>
      <c r="CP5" s="38">
        <v>-8.9172161240540042</v>
      </c>
      <c r="CQ5" s="38">
        <v>-8.8587156198225276</v>
      </c>
      <c r="CR5" s="38">
        <v>-8.8229436582217904</v>
      </c>
      <c r="CS5" s="38">
        <v>-8.7868631975167961</v>
      </c>
    </row>
    <row r="6" spans="1:97">
      <c r="D6" s="35"/>
      <c r="E6" s="35"/>
      <c r="F6" s="35"/>
      <c r="G6" s="35"/>
      <c r="H6" s="35"/>
      <c r="I6" s="35"/>
      <c r="J6" s="35"/>
      <c r="K6" s="65" t="s">
        <v>332</v>
      </c>
      <c r="L6" s="38">
        <v>7.625624818624316E-3</v>
      </c>
      <c r="M6" s="38">
        <v>6.8308929030516516E-3</v>
      </c>
      <c r="N6" s="38">
        <v>4.766901254628724E-3</v>
      </c>
      <c r="O6" s="38">
        <v>-1.1998635182397272E-3</v>
      </c>
      <c r="P6" s="38">
        <v>-7.9201876393672748E-3</v>
      </c>
      <c r="Q6" s="38">
        <v>-1.5156540693851561E-2</v>
      </c>
      <c r="R6" s="38">
        <v>-2.1410875663987965E-2</v>
      </c>
      <c r="S6" s="38">
        <v>-1.4088592755729344E-2</v>
      </c>
      <c r="T6" s="38">
        <v>-2.2385312821281873E-2</v>
      </c>
      <c r="U6" s="38">
        <v>-3.336395763760068E-2</v>
      </c>
      <c r="V6" s="38">
        <v>-4.3367934738406159E-2</v>
      </c>
      <c r="W6" s="38">
        <v>-5.7363643062983381E-2</v>
      </c>
      <c r="X6" s="38">
        <v>-8.9893795622127182E-2</v>
      </c>
      <c r="Y6" s="38">
        <v>-0.11226287908040254</v>
      </c>
      <c r="Z6" s="38">
        <v>-0.13014460282908874</v>
      </c>
      <c r="AA6" s="38">
        <v>-0.15725546378978522</v>
      </c>
      <c r="AB6" s="38">
        <v>-0.18985592406193524</v>
      </c>
      <c r="AC6" s="38">
        <v>-0.23993425166280796</v>
      </c>
      <c r="AD6" s="38">
        <v>-0.33310379774399479</v>
      </c>
      <c r="AE6" s="38">
        <v>-0.37485175523318859</v>
      </c>
      <c r="AF6" s="38">
        <v>-0.41621505236307943</v>
      </c>
      <c r="AG6" s="38">
        <v>-0.45556178041107726</v>
      </c>
      <c r="AH6" s="38">
        <v>-0.4927822026097069</v>
      </c>
      <c r="AI6" s="38">
        <v>-0.5239168923149834</v>
      </c>
      <c r="AJ6" s="38">
        <v>-0.55590090086065591</v>
      </c>
      <c r="AK6" s="38">
        <v>-0.58500477780227067</v>
      </c>
      <c r="AL6" s="38">
        <v>-0.61150867796324737</v>
      </c>
      <c r="AM6" s="38">
        <v>-0.61948762945773295</v>
      </c>
      <c r="AN6" s="38">
        <v>-0.65524099081009923</v>
      </c>
      <c r="AO6" s="38">
        <v>-0.67665087354072806</v>
      </c>
      <c r="AP6" s="38">
        <v>-0.71232335134654168</v>
      </c>
      <c r="AQ6" s="38">
        <v>-0.75345416100160489</v>
      </c>
      <c r="AR6" s="38">
        <v>-0.75880149104431294</v>
      </c>
      <c r="AS6" s="38">
        <v>-0.7846206560558342</v>
      </c>
      <c r="AT6" s="38">
        <v>-0.7832319167624946</v>
      </c>
      <c r="AU6" s="38">
        <v>-0.82152789711792817</v>
      </c>
      <c r="AV6" s="38">
        <v>-0.871707270927496</v>
      </c>
      <c r="AW6" s="38">
        <v>-0.93141841092422417</v>
      </c>
      <c r="AX6" s="38">
        <v>-0.98976048638953718</v>
      </c>
      <c r="AY6" s="38">
        <v>-1.0601194397323721</v>
      </c>
      <c r="AZ6" s="38">
        <v>-1.1429464477309754</v>
      </c>
      <c r="BA6" s="38">
        <v>-1.2384718411014068</v>
      </c>
      <c r="BB6" s="38">
        <v>-1.3604474220644398</v>
      </c>
      <c r="BC6" s="38">
        <v>-1.4951207170707896</v>
      </c>
      <c r="BD6" s="38">
        <v>-1.6405297142983539</v>
      </c>
      <c r="BE6" s="38">
        <v>-1.7956778683547714</v>
      </c>
      <c r="BF6" s="38">
        <v>-1.9601825492468272</v>
      </c>
      <c r="BG6" s="38">
        <v>-2.1396928956728365</v>
      </c>
      <c r="BH6" s="38">
        <v>-2.3244027635332589</v>
      </c>
      <c r="BI6" s="38">
        <v>-2.5175561570178933</v>
      </c>
      <c r="BJ6" s="38">
        <v>-2.7162282506065503</v>
      </c>
      <c r="BK6" s="38">
        <v>-2.9189418934383178</v>
      </c>
      <c r="BL6" s="38">
        <v>-3.1347849520534234</v>
      </c>
      <c r="BM6" s="38">
        <v>-3.3573772853242105</v>
      </c>
      <c r="BN6" s="38">
        <v>-3.5884933194581499</v>
      </c>
      <c r="BO6" s="38">
        <v>-3.8187534430435561</v>
      </c>
      <c r="BP6" s="38">
        <v>-4.046673368152498</v>
      </c>
      <c r="BQ6" s="38">
        <v>-4.27076920570601</v>
      </c>
      <c r="BR6" s="38">
        <v>-4.4895546677621585</v>
      </c>
      <c r="BS6" s="38">
        <v>-4.702036221423084</v>
      </c>
      <c r="BT6" s="38">
        <v>-4.9067554720919011</v>
      </c>
      <c r="BU6" s="38">
        <v>-5.1022556453698673</v>
      </c>
      <c r="BV6" s="38">
        <v>-5.2830561706663755</v>
      </c>
      <c r="BW6" s="38">
        <v>-5.4508442579654259</v>
      </c>
      <c r="BX6" s="38">
        <v>-5.6036180277892251</v>
      </c>
      <c r="BY6" s="38">
        <v>-5.741430631836419</v>
      </c>
      <c r="BZ6" s="38">
        <v>-5.8626171074000357</v>
      </c>
      <c r="CA6" s="38">
        <v>-5.9647209150104095</v>
      </c>
      <c r="CB6" s="38">
        <v>-6.0499849870276483</v>
      </c>
      <c r="CC6" s="38">
        <v>-6.118368884811729</v>
      </c>
      <c r="CD6" s="38">
        <v>-6.1750263918490225</v>
      </c>
      <c r="CE6" s="38">
        <v>-6.2213034114416956</v>
      </c>
      <c r="CF6" s="38">
        <v>-6.258657389722754</v>
      </c>
      <c r="CG6" s="38">
        <v>-6.2886581547471678</v>
      </c>
      <c r="CH6" s="38">
        <v>-6.312981083678264</v>
      </c>
      <c r="CI6" s="38">
        <v>-6.3334132747616705</v>
      </c>
      <c r="CJ6" s="38">
        <v>-6.3518481471058772</v>
      </c>
      <c r="CK6" s="38">
        <v>-6.3702923826887252</v>
      </c>
      <c r="CL6" s="38">
        <v>-6.3887444209704425</v>
      </c>
      <c r="CM6" s="38">
        <v>-6.4072027014112534</v>
      </c>
      <c r="CN6" s="38">
        <v>-6.4256656634713876</v>
      </c>
      <c r="CO6" s="38">
        <v>-6.4441317466110686</v>
      </c>
      <c r="CP6" s="38">
        <v>-6.4625993902905225</v>
      </c>
      <c r="CQ6" s="38">
        <v>-6.4810670339699774</v>
      </c>
      <c r="CR6" s="38">
        <v>-6.4995346776494314</v>
      </c>
      <c r="CS6" s="38">
        <v>-6.5180023213288889</v>
      </c>
    </row>
    <row r="7" spans="1:97">
      <c r="D7" s="35"/>
      <c r="E7" s="35"/>
      <c r="F7" s="35"/>
      <c r="G7" s="35"/>
      <c r="H7" s="35"/>
      <c r="I7" s="35"/>
      <c r="J7" s="35"/>
      <c r="K7" s="65" t="s">
        <v>333</v>
      </c>
      <c r="L7" s="38">
        <v>0</v>
      </c>
      <c r="M7" s="38">
        <v>0</v>
      </c>
      <c r="N7" s="38">
        <v>0</v>
      </c>
      <c r="O7" s="38">
        <v>0</v>
      </c>
      <c r="P7" s="38">
        <v>0</v>
      </c>
      <c r="Q7" s="38">
        <v>0</v>
      </c>
      <c r="R7" s="38">
        <v>0</v>
      </c>
      <c r="S7" s="38">
        <v>0</v>
      </c>
      <c r="T7" s="38">
        <v>0</v>
      </c>
      <c r="U7" s="38">
        <v>0</v>
      </c>
      <c r="V7" s="38">
        <v>1.7424171753454905</v>
      </c>
      <c r="W7" s="38">
        <v>1.6666318286502741</v>
      </c>
      <c r="X7" s="38">
        <v>1.2884807729916885</v>
      </c>
      <c r="Y7" s="38">
        <v>3.0003927538475361</v>
      </c>
      <c r="Z7" s="38">
        <v>6.2545398158206496</v>
      </c>
      <c r="AA7" s="38">
        <v>12.408949723068005</v>
      </c>
      <c r="AB7" s="38">
        <v>15.381947900080805</v>
      </c>
      <c r="AC7" s="38">
        <v>22.163929407839845</v>
      </c>
      <c r="AD7" s="38">
        <v>3.3599797442800887</v>
      </c>
      <c r="AE7" s="38">
        <v>5.0771578022399755</v>
      </c>
      <c r="AF7" s="38">
        <v>6.1001635035929471</v>
      </c>
      <c r="AG7" s="38">
        <v>5.2777969019911968</v>
      </c>
      <c r="AH7" s="38">
        <v>7.2627534107557032</v>
      </c>
      <c r="AI7" s="38">
        <v>9.9900127458129155</v>
      </c>
      <c r="AJ7" s="38">
        <v>7.9046554894532211</v>
      </c>
      <c r="AK7" s="38">
        <v>5.406217875196349</v>
      </c>
      <c r="AL7" s="38">
        <v>5.3752740275049913</v>
      </c>
      <c r="AM7" s="38">
        <v>5.1652350152109738</v>
      </c>
      <c r="AN7" s="38">
        <v>4.3463253747514674</v>
      </c>
      <c r="AO7" s="38">
        <v>3.0959542837240051</v>
      </c>
      <c r="AP7" s="38">
        <v>4.8237414682443074</v>
      </c>
      <c r="AQ7" s="38">
        <v>3.0983779374327063</v>
      </c>
      <c r="AR7" s="38">
        <v>2.1886142885863267</v>
      </c>
      <c r="AS7" s="38">
        <v>0.6297552773739401</v>
      </c>
      <c r="AT7" s="38">
        <v>0.52048618468280228</v>
      </c>
      <c r="AU7" s="38">
        <v>0.55357534126714913</v>
      </c>
      <c r="AV7" s="38">
        <v>0.14056957604499426</v>
      </c>
      <c r="AW7" s="38">
        <v>0.20110698458112181</v>
      </c>
      <c r="AX7" s="38">
        <v>0.21070839224951932</v>
      </c>
      <c r="AY7" s="38">
        <v>0.22613821379807059</v>
      </c>
      <c r="AZ7" s="38">
        <v>0.24279860078188767</v>
      </c>
      <c r="BA7" s="38">
        <v>0.25797221647008473</v>
      </c>
      <c r="BB7" s="38">
        <v>0.27700975782434034</v>
      </c>
      <c r="BC7" s="38">
        <v>0.303005878480269</v>
      </c>
      <c r="BD7" s="38">
        <v>0.32432381249917014</v>
      </c>
      <c r="BE7" s="38">
        <v>0.33892830675988467</v>
      </c>
      <c r="BF7" s="38">
        <v>0.35388956886430467</v>
      </c>
      <c r="BG7" s="38">
        <v>-7.5236283156311312E-2</v>
      </c>
      <c r="BH7" s="38">
        <v>-6.1289334396898015E-2</v>
      </c>
      <c r="BI7" s="38">
        <v>-5.2029449341701034E-2</v>
      </c>
      <c r="BJ7" s="38">
        <v>-3.8192275750966384E-2</v>
      </c>
      <c r="BK7" s="38">
        <v>-2.9139180424681638E-2</v>
      </c>
      <c r="BL7" s="38">
        <v>-2.167510708366667E-2</v>
      </c>
      <c r="BM7" s="38">
        <v>-1.8839466213333336E-2</v>
      </c>
      <c r="BN7" s="38">
        <v>-1.6309165565000002E-2</v>
      </c>
      <c r="BO7" s="38">
        <v>-1.3778864916666666E-2</v>
      </c>
      <c r="BP7" s="38">
        <v>-1.2526240833333334E-2</v>
      </c>
      <c r="BQ7" s="38">
        <v>-1.127361675E-2</v>
      </c>
      <c r="BR7" s="38">
        <v>-1.0020992666666666E-2</v>
      </c>
      <c r="BS7" s="38">
        <v>-8.7683685833333351E-3</v>
      </c>
      <c r="BT7" s="38">
        <v>-7.5157445000000002E-3</v>
      </c>
      <c r="BU7" s="38">
        <v>-6.2631204166666669E-3</v>
      </c>
      <c r="BV7" s="38">
        <v>-5.0104963333333329E-3</v>
      </c>
      <c r="BW7" s="38">
        <v>-3.7578722500000001E-3</v>
      </c>
      <c r="BX7" s="38">
        <v>-2.5052481666666664E-3</v>
      </c>
      <c r="BY7" s="38">
        <v>-1.2526240833333332E-3</v>
      </c>
      <c r="BZ7" s="38">
        <v>0</v>
      </c>
      <c r="CA7" s="38">
        <v>0</v>
      </c>
      <c r="CB7" s="38">
        <v>0</v>
      </c>
      <c r="CC7" s="38">
        <v>0</v>
      </c>
      <c r="CD7" s="38">
        <v>0</v>
      </c>
      <c r="CE7" s="38">
        <v>0</v>
      </c>
      <c r="CF7" s="38">
        <v>0</v>
      </c>
      <c r="CG7" s="38">
        <v>0</v>
      </c>
      <c r="CH7" s="38">
        <v>0</v>
      </c>
      <c r="CI7" s="38">
        <v>0</v>
      </c>
      <c r="CJ7" s="38">
        <v>0</v>
      </c>
      <c r="CK7" s="38">
        <v>0</v>
      </c>
      <c r="CL7" s="38">
        <v>0</v>
      </c>
      <c r="CM7" s="38">
        <v>0</v>
      </c>
      <c r="CN7" s="38">
        <v>0</v>
      </c>
      <c r="CO7" s="38">
        <v>0</v>
      </c>
      <c r="CP7" s="38">
        <v>0</v>
      </c>
      <c r="CQ7" s="38">
        <v>0</v>
      </c>
      <c r="CR7" s="38">
        <v>0</v>
      </c>
      <c r="CS7" s="38">
        <v>0</v>
      </c>
    </row>
    <row r="8" spans="1:97">
      <c r="D8" s="35"/>
      <c r="E8" s="35"/>
      <c r="F8" s="35"/>
      <c r="G8" s="35"/>
      <c r="H8" s="35"/>
      <c r="I8" s="35"/>
      <c r="J8" s="35"/>
      <c r="K8" s="65" t="s">
        <v>334</v>
      </c>
      <c r="L8" s="38">
        <v>0.72655870622394736</v>
      </c>
      <c r="M8" s="38">
        <v>0.72458972548528555</v>
      </c>
      <c r="N8" s="38">
        <v>0.72262074474662374</v>
      </c>
      <c r="O8" s="38">
        <v>0.72065176400796171</v>
      </c>
      <c r="P8" s="38">
        <v>0.71868278326929991</v>
      </c>
      <c r="Q8" s="38">
        <v>0.71671380253063777</v>
      </c>
      <c r="R8" s="38">
        <v>0.71474482179197607</v>
      </c>
      <c r="S8" s="38">
        <v>0.71277584105331404</v>
      </c>
      <c r="T8" s="38">
        <v>0.71080686031465223</v>
      </c>
      <c r="U8" s="38">
        <v>0.7088378795759902</v>
      </c>
      <c r="V8" s="38">
        <v>0.70686889883732829</v>
      </c>
      <c r="W8" s="38">
        <v>0.70489991809866648</v>
      </c>
      <c r="X8" s="38">
        <v>0.70293093736000445</v>
      </c>
      <c r="Y8" s="38">
        <v>0.70096195662134264</v>
      </c>
      <c r="Z8" s="38">
        <v>0.69899297588268072</v>
      </c>
      <c r="AA8" s="38">
        <v>0.69702399514401892</v>
      </c>
      <c r="AB8" s="38">
        <v>0.69505501440535689</v>
      </c>
      <c r="AC8" s="38">
        <v>0.69308603366669497</v>
      </c>
      <c r="AD8" s="38">
        <v>0.25236401366990008</v>
      </c>
      <c r="AE8" s="38">
        <v>1.0337189907996684</v>
      </c>
      <c r="AF8" s="38">
        <v>0.86099139851295359</v>
      </c>
      <c r="AG8" s="38">
        <v>0.50918988637720186</v>
      </c>
      <c r="AH8" s="38">
        <v>0.53261429760269885</v>
      </c>
      <c r="AI8" s="38">
        <v>0.51765081373716926</v>
      </c>
      <c r="AJ8" s="38">
        <v>0.33944317116313127</v>
      </c>
      <c r="AK8" s="38">
        <v>0.55687084572698986</v>
      </c>
      <c r="AL8" s="38">
        <v>0.45677638923435132</v>
      </c>
      <c r="AM8" s="38">
        <v>0.22924276926904036</v>
      </c>
      <c r="AN8" s="38">
        <v>0.24607039299074646</v>
      </c>
      <c r="AO8" s="38">
        <v>0.27748061993086798</v>
      </c>
      <c r="AP8" s="38">
        <v>0.25722131861020303</v>
      </c>
      <c r="AQ8" s="38">
        <v>0.26771863307360583</v>
      </c>
      <c r="AR8" s="38">
        <v>0.27117989646476615</v>
      </c>
      <c r="AS8" s="38">
        <v>0.27446576727633443</v>
      </c>
      <c r="AT8" s="38">
        <v>0.2776716326117597</v>
      </c>
      <c r="AU8" s="38">
        <v>0.28073826526946277</v>
      </c>
      <c r="AV8" s="38">
        <v>-1.1705581156084489E-2</v>
      </c>
      <c r="AW8" s="38">
        <v>-7.9039172439582268E-3</v>
      </c>
      <c r="AX8" s="38">
        <v>-6.1984918511166108E-3</v>
      </c>
      <c r="AY8" s="38">
        <v>-7.6133985430159256E-4</v>
      </c>
      <c r="AZ8" s="38">
        <v>3.4083135922400097E-3</v>
      </c>
      <c r="BA8" s="38">
        <v>5.9321752411270337E-3</v>
      </c>
      <c r="BB8" s="38">
        <v>8.6209420808959752E-3</v>
      </c>
      <c r="BC8" s="38">
        <v>1.143050010131773E-2</v>
      </c>
      <c r="BD8" s="38">
        <v>1.311979903842676E-2</v>
      </c>
      <c r="BE8" s="38">
        <v>1.5550720501692867E-2</v>
      </c>
      <c r="BF8" s="38">
        <v>1.7640977245935805E-2</v>
      </c>
      <c r="BG8" s="38">
        <v>-1.5592460095193399E-2</v>
      </c>
      <c r="BH8" s="38">
        <v>-1.4036266627241627E-2</v>
      </c>
      <c r="BI8" s="38">
        <v>-1.2446931866715446E-2</v>
      </c>
      <c r="BJ8" s="38">
        <v>-1.0960195054247404E-2</v>
      </c>
      <c r="BK8" s="38">
        <v>-9.41537188603081E-3</v>
      </c>
      <c r="BL8" s="38">
        <v>-7.8705487178142141E-3</v>
      </c>
      <c r="BM8" s="38">
        <v>-6.326166442338378E-3</v>
      </c>
      <c r="BN8" s="38">
        <v>-4.7817841668625401E-3</v>
      </c>
      <c r="BO8" s="38">
        <v>-3.2374018913867027E-3</v>
      </c>
      <c r="BP8" s="38">
        <v>-2.943092628533366E-3</v>
      </c>
      <c r="BQ8" s="38">
        <v>-2.6487833656800293E-3</v>
      </c>
      <c r="BR8" s="38">
        <v>-2.354474102826693E-3</v>
      </c>
      <c r="BS8" s="38">
        <v>-2.0601648399733562E-3</v>
      </c>
      <c r="BT8" s="38">
        <v>-1.7658555771200195E-3</v>
      </c>
      <c r="BU8" s="38">
        <v>-1.471546314266683E-3</v>
      </c>
      <c r="BV8" s="38">
        <v>-1.1772370514133463E-3</v>
      </c>
      <c r="BW8" s="38">
        <v>-8.8292778856000965E-4</v>
      </c>
      <c r="BX8" s="38">
        <v>-5.8861852570667313E-4</v>
      </c>
      <c r="BY8" s="38">
        <v>-2.9430926285333657E-4</v>
      </c>
      <c r="BZ8" s="38">
        <v>0</v>
      </c>
      <c r="CA8" s="38">
        <v>0</v>
      </c>
      <c r="CB8" s="38">
        <v>0</v>
      </c>
      <c r="CC8" s="38">
        <v>0</v>
      </c>
      <c r="CD8" s="38">
        <v>0</v>
      </c>
      <c r="CE8" s="38">
        <v>0</v>
      </c>
      <c r="CF8" s="38">
        <v>0</v>
      </c>
      <c r="CG8" s="38">
        <v>0</v>
      </c>
      <c r="CH8" s="38">
        <v>0</v>
      </c>
      <c r="CI8" s="38">
        <v>0</v>
      </c>
      <c r="CJ8" s="38">
        <v>0</v>
      </c>
      <c r="CK8" s="38">
        <v>0</v>
      </c>
      <c r="CL8" s="38">
        <v>0</v>
      </c>
      <c r="CM8" s="38">
        <v>0</v>
      </c>
      <c r="CN8" s="38">
        <v>0</v>
      </c>
      <c r="CO8" s="38">
        <v>0</v>
      </c>
      <c r="CP8" s="38">
        <v>0</v>
      </c>
      <c r="CQ8" s="38">
        <v>0</v>
      </c>
      <c r="CR8" s="38">
        <v>0</v>
      </c>
      <c r="CS8" s="38">
        <v>0</v>
      </c>
    </row>
    <row r="9" spans="1:97">
      <c r="D9" s="35"/>
      <c r="E9" s="35"/>
      <c r="F9" s="35"/>
      <c r="G9" s="35"/>
      <c r="H9" s="35"/>
      <c r="I9" s="35"/>
      <c r="J9" s="35"/>
      <c r="K9" s="1" t="s">
        <v>335</v>
      </c>
      <c r="L9" s="38">
        <v>0.8990173799500325</v>
      </c>
      <c r="M9" s="38">
        <v>0.9125738274879881</v>
      </c>
      <c r="N9" s="38">
        <v>1.26673533150285</v>
      </c>
      <c r="O9" s="38">
        <v>1.3626806778834637</v>
      </c>
      <c r="P9" s="38">
        <v>1.5724368721972348</v>
      </c>
      <c r="Q9" s="38">
        <v>0.91255081331936572</v>
      </c>
      <c r="R9" s="38">
        <v>9.552307067653544E-2</v>
      </c>
      <c r="S9" s="38">
        <v>-1.5199694682914933</v>
      </c>
      <c r="T9" s="38">
        <v>-3.6707501220088266</v>
      </c>
      <c r="U9" s="38">
        <v>-6.1485919701854366</v>
      </c>
      <c r="V9" s="38">
        <v>-6.8249849019526074</v>
      </c>
      <c r="W9" s="38">
        <v>-8.9312776794888666</v>
      </c>
      <c r="X9" s="38">
        <v>-10.903705997880119</v>
      </c>
      <c r="Y9" s="38">
        <v>-10.24764716502526</v>
      </c>
      <c r="Z9" s="38">
        <v>-7.7403464015310623</v>
      </c>
      <c r="AA9" s="38">
        <v>-2.1847523767194557</v>
      </c>
      <c r="AB9" s="38">
        <v>0.1880020520635772</v>
      </c>
      <c r="AC9" s="38">
        <v>6.464738068274178</v>
      </c>
      <c r="AD9" s="38">
        <v>-13.425231982137456</v>
      </c>
      <c r="AE9" s="38">
        <v>-11.366526502629192</v>
      </c>
      <c r="AF9" s="38">
        <v>-10.870537288945126</v>
      </c>
      <c r="AG9" s="38">
        <v>-12.200236368437347</v>
      </c>
      <c r="AH9" s="38">
        <v>-10.503599798377426</v>
      </c>
      <c r="AI9" s="38">
        <v>-8.2181314809509693</v>
      </c>
      <c r="AJ9" s="38">
        <v>-10.496039476508345</v>
      </c>
      <c r="AK9" s="38">
        <v>-12.885108656005412</v>
      </c>
      <c r="AL9" s="38">
        <v>-12.735306423194627</v>
      </c>
      <c r="AM9" s="38">
        <v>-12.14721424957038</v>
      </c>
      <c r="AN9" s="38">
        <v>-10.838745271499192</v>
      </c>
      <c r="AO9" s="38">
        <v>-10.175470727530753</v>
      </c>
      <c r="AP9" s="38">
        <v>-6.1947012767400187</v>
      </c>
      <c r="AQ9" s="38">
        <v>-6.1474665979596326</v>
      </c>
      <c r="AR9" s="38">
        <v>-5.4384062616932392</v>
      </c>
      <c r="AS9" s="38">
        <v>-6.4549420164196141</v>
      </c>
      <c r="AT9" s="38">
        <v>-6.6833659514114894</v>
      </c>
      <c r="AU9" s="38">
        <v>-7.6214466138118713</v>
      </c>
      <c r="AV9" s="38">
        <v>-9.7558255998058829</v>
      </c>
      <c r="AW9" s="38">
        <v>-11.363305397253018</v>
      </c>
      <c r="AX9" s="38">
        <v>-13.143839590993059</v>
      </c>
      <c r="AY9" s="38">
        <v>-14.488738370016321</v>
      </c>
      <c r="AZ9" s="38">
        <v>-15.25436586113438</v>
      </c>
      <c r="BA9" s="38">
        <v>-15.665693157315916</v>
      </c>
      <c r="BB9" s="38">
        <v>-16.018160521287697</v>
      </c>
      <c r="BC9" s="38">
        <v>-16.448731395201488</v>
      </c>
      <c r="BD9" s="38">
        <v>-17.053752743398185</v>
      </c>
      <c r="BE9" s="38">
        <v>-17.591321237800408</v>
      </c>
      <c r="BF9" s="38">
        <v>-18.207928982759071</v>
      </c>
      <c r="BG9" s="38">
        <v>-19.591735930902615</v>
      </c>
      <c r="BH9" s="38">
        <v>-20.440213510762675</v>
      </c>
      <c r="BI9" s="38">
        <v>-21.245388041696582</v>
      </c>
      <c r="BJ9" s="38">
        <v>-22.099084389408812</v>
      </c>
      <c r="BK9" s="38">
        <v>-22.83497277177894</v>
      </c>
      <c r="BL9" s="38">
        <v>-23.561409910868221</v>
      </c>
      <c r="BM9" s="38">
        <v>-23.848349349502286</v>
      </c>
      <c r="BN9" s="38">
        <v>-23.599184997827749</v>
      </c>
      <c r="BO9" s="38">
        <v>-22.944582271658589</v>
      </c>
      <c r="BP9" s="38">
        <v>-21.480810322080529</v>
      </c>
      <c r="BQ9" s="38">
        <v>-20.275779729937224</v>
      </c>
      <c r="BR9" s="38">
        <v>-19.41342054259912</v>
      </c>
      <c r="BS9" s="38">
        <v>-19.392148622700155</v>
      </c>
      <c r="BT9" s="38">
        <v>-19.389957199571171</v>
      </c>
      <c r="BU9" s="38">
        <v>-19.327584403917765</v>
      </c>
      <c r="BV9" s="38">
        <v>-19.183666426078396</v>
      </c>
      <c r="BW9" s="38">
        <v>-19.00597595445344</v>
      </c>
      <c r="BX9" s="38">
        <v>-18.784200828399765</v>
      </c>
      <c r="BY9" s="38">
        <v>-18.547193067372206</v>
      </c>
      <c r="BZ9" s="38">
        <v>-18.307958454696781</v>
      </c>
      <c r="CA9" s="38">
        <v>-18.067390403584454</v>
      </c>
      <c r="CB9" s="38">
        <v>-17.823713833032176</v>
      </c>
      <c r="CC9" s="38">
        <v>-17.582146066464666</v>
      </c>
      <c r="CD9" s="38">
        <v>-17.348186999544502</v>
      </c>
      <c r="CE9" s="38">
        <v>-17.119347284909765</v>
      </c>
      <c r="CF9" s="38">
        <v>-16.894347668417069</v>
      </c>
      <c r="CG9" s="38">
        <v>-16.673734863844551</v>
      </c>
      <c r="CH9" s="38">
        <v>-16.460707859710524</v>
      </c>
      <c r="CI9" s="38">
        <v>-16.259658750306134</v>
      </c>
      <c r="CJ9" s="38">
        <v>-16.073983259071873</v>
      </c>
      <c r="CK9" s="38">
        <v>-15.907136510559367</v>
      </c>
      <c r="CL9" s="38">
        <v>-15.759698566815404</v>
      </c>
      <c r="CM9" s="38">
        <v>-15.632473004180364</v>
      </c>
      <c r="CN9" s="38">
        <v>-15.526007383502744</v>
      </c>
      <c r="CO9" s="38">
        <v>-15.442008927790926</v>
      </c>
      <c r="CP9" s="38">
        <v>-15.379815514344527</v>
      </c>
      <c r="CQ9" s="38">
        <v>-15.339782653792504</v>
      </c>
      <c r="CR9" s="38">
        <v>-15.322478335871221</v>
      </c>
      <c r="CS9" s="38">
        <v>-15.304865518845684</v>
      </c>
    </row>
    <row r="10" spans="1:97">
      <c r="D10" s="35"/>
      <c r="E10" s="35"/>
      <c r="F10" s="35"/>
      <c r="G10" s="35"/>
      <c r="H10" s="35"/>
      <c r="I10" s="35"/>
      <c r="J10" s="35"/>
      <c r="K10" s="65" t="s">
        <v>336</v>
      </c>
      <c r="L10" s="38">
        <v>0.16483304890746078</v>
      </c>
      <c r="M10" s="38">
        <v>0.18115320909965085</v>
      </c>
      <c r="N10" s="38">
        <v>0.53934768550159762</v>
      </c>
      <c r="O10" s="38">
        <v>0.64322877739374162</v>
      </c>
      <c r="P10" s="38">
        <v>0.86167427656730233</v>
      </c>
      <c r="Q10" s="38">
        <v>0.21099355148257951</v>
      </c>
      <c r="R10" s="38">
        <v>-0.59781087545145262</v>
      </c>
      <c r="S10" s="38">
        <v>-2.218656716589078</v>
      </c>
      <c r="T10" s="38">
        <v>-4.3591716695021967</v>
      </c>
      <c r="U10" s="38">
        <v>-6.8240658921238255</v>
      </c>
      <c r="V10" s="38">
        <v>-7.488485866051529</v>
      </c>
      <c r="W10" s="38">
        <v>-9.5788139545245503</v>
      </c>
      <c r="X10" s="38">
        <v>-11.516743139617997</v>
      </c>
      <c r="Y10" s="38">
        <v>-10.836346242566201</v>
      </c>
      <c r="Z10" s="38">
        <v>-8.3091947745846539</v>
      </c>
      <c r="AA10" s="38">
        <v>-2.7245209080736896</v>
      </c>
      <c r="AB10" s="38">
        <v>-0.31719703827984447</v>
      </c>
      <c r="AC10" s="38">
        <v>6.0115862862702905</v>
      </c>
      <c r="AD10" s="38">
        <v>-13.344492198063362</v>
      </c>
      <c r="AE10" s="38">
        <v>-12.025393738195673</v>
      </c>
      <c r="AF10" s="38">
        <v>-11.315313635095</v>
      </c>
      <c r="AG10" s="38">
        <v>-12.253864474403471</v>
      </c>
      <c r="AH10" s="38">
        <v>-10.543431893370416</v>
      </c>
      <c r="AI10" s="38">
        <v>-8.2118654023731565</v>
      </c>
      <c r="AJ10" s="38">
        <v>-10.279581746810821</v>
      </c>
      <c r="AK10" s="38">
        <v>-12.856974723930131</v>
      </c>
      <c r="AL10" s="38">
        <v>-12.580574134465733</v>
      </c>
      <c r="AM10" s="38">
        <v>-11.756969389381689</v>
      </c>
      <c r="AN10" s="38">
        <v>-10.42957467367984</v>
      </c>
      <c r="AO10" s="38">
        <v>-9.776300473920891</v>
      </c>
      <c r="AP10" s="38">
        <v>-5.7395992440036796</v>
      </c>
      <c r="AQ10" s="38">
        <v>-5.6617310700316335</v>
      </c>
      <c r="AR10" s="38">
        <v>-4.9507846671136919</v>
      </c>
      <c r="AS10" s="38">
        <v>-5.9447871276401143</v>
      </c>
      <c r="AT10" s="38">
        <v>-6.1778056672607544</v>
      </c>
      <c r="AU10" s="38">
        <v>-7.080656981963406</v>
      </c>
      <c r="AV10" s="38">
        <v>-8.8724127477223025</v>
      </c>
      <c r="AW10" s="38">
        <v>-10.423983069084835</v>
      </c>
      <c r="AX10" s="38">
        <v>-12.147880612752404</v>
      </c>
      <c r="AY10" s="38">
        <v>-13.427857590429646</v>
      </c>
      <c r="AZ10" s="38">
        <v>-14.114827726995646</v>
      </c>
      <c r="BA10" s="38">
        <v>-14.433153491455636</v>
      </c>
      <c r="BB10" s="38">
        <v>-14.666334041304156</v>
      </c>
      <c r="BC10" s="38">
        <v>-14.965041178232017</v>
      </c>
      <c r="BD10" s="38">
        <v>-15.426342828138258</v>
      </c>
      <c r="BE10" s="38">
        <v>-15.811194089947326</v>
      </c>
      <c r="BF10" s="38">
        <v>-16.26538741075818</v>
      </c>
      <c r="BG10" s="38">
        <v>-17.436450575134586</v>
      </c>
      <c r="BH10" s="38">
        <v>-18.101774480602174</v>
      </c>
      <c r="BI10" s="38">
        <v>-18.715384952811977</v>
      </c>
      <c r="BJ10" s="38">
        <v>-19.371895943748015</v>
      </c>
      <c r="BK10" s="38">
        <v>-19.906615506454589</v>
      </c>
      <c r="BL10" s="38">
        <v>-20.418754410096984</v>
      </c>
      <c r="BM10" s="38">
        <v>-20.484645897735735</v>
      </c>
      <c r="BN10" s="38">
        <v>-20.005909894202738</v>
      </c>
      <c r="BO10" s="38">
        <v>-19.122591426723648</v>
      </c>
      <c r="BP10" s="38">
        <v>-17.431193861299498</v>
      </c>
      <c r="BQ10" s="38">
        <v>-16.002361740865535</v>
      </c>
      <c r="BR10" s="38">
        <v>-14.921511400734136</v>
      </c>
      <c r="BS10" s="38">
        <v>-14.688052236437096</v>
      </c>
      <c r="BT10" s="38">
        <v>-14.48143587190215</v>
      </c>
      <c r="BU10" s="38">
        <v>-14.22385721223363</v>
      </c>
      <c r="BV10" s="38">
        <v>-13.899433018360607</v>
      </c>
      <c r="BW10" s="38">
        <v>-13.554248768699455</v>
      </c>
      <c r="BX10" s="38">
        <v>-13.179994182084833</v>
      </c>
      <c r="BY10" s="38">
        <v>-12.805468126272933</v>
      </c>
      <c r="BZ10" s="38">
        <v>-12.445341347296745</v>
      </c>
      <c r="CA10" s="38">
        <v>-12.102669488574046</v>
      </c>
      <c r="CB10" s="38">
        <v>-11.773728846004527</v>
      </c>
      <c r="CC10" s="38">
        <v>-11.463777181652938</v>
      </c>
      <c r="CD10" s="38">
        <v>-11.173160607695477</v>
      </c>
      <c r="CE10" s="38">
        <v>-10.898043873468069</v>
      </c>
      <c r="CF10" s="38">
        <v>-10.635690278694314</v>
      </c>
      <c r="CG10" s="38">
        <v>-10.385076709097381</v>
      </c>
      <c r="CH10" s="38">
        <v>-10.147726776032259</v>
      </c>
      <c r="CI10" s="38">
        <v>-9.9262454755444658</v>
      </c>
      <c r="CJ10" s="38">
        <v>-9.7221351119659936</v>
      </c>
      <c r="CK10" s="38">
        <v>-9.5368441278706406</v>
      </c>
      <c r="CL10" s="38">
        <v>-9.3709541458449603</v>
      </c>
      <c r="CM10" s="38">
        <v>-9.2252703027691094</v>
      </c>
      <c r="CN10" s="38">
        <v>-9.1003417200313557</v>
      </c>
      <c r="CO10" s="38">
        <v>-8.9978771811798577</v>
      </c>
      <c r="CP10" s="38">
        <v>-8.9172161240540042</v>
      </c>
      <c r="CQ10" s="38">
        <v>-8.8587156198225276</v>
      </c>
      <c r="CR10" s="38">
        <v>-8.8229436582217904</v>
      </c>
      <c r="CS10" s="38">
        <v>-8.7868631975167961</v>
      </c>
    </row>
    <row r="11" spans="1:97">
      <c r="D11" s="35"/>
      <c r="E11" s="35"/>
      <c r="F11" s="35"/>
      <c r="G11" s="35"/>
      <c r="H11" s="35"/>
      <c r="I11" s="35"/>
      <c r="J11" s="35"/>
      <c r="K11" s="65" t="s">
        <v>337</v>
      </c>
      <c r="L11" s="38">
        <v>0.73418433104257164</v>
      </c>
      <c r="M11" s="38">
        <v>0.73142061838833716</v>
      </c>
      <c r="N11" s="38">
        <v>0.72738764600125239</v>
      </c>
      <c r="O11" s="38">
        <v>0.71945190048972196</v>
      </c>
      <c r="P11" s="38">
        <v>0.7107625956299326</v>
      </c>
      <c r="Q11" s="38">
        <v>0.70155726183678624</v>
      </c>
      <c r="R11" s="38">
        <v>0.69333394612798804</v>
      </c>
      <c r="S11" s="38">
        <v>0.69868724829758466</v>
      </c>
      <c r="T11" s="38">
        <v>0.68842154749337037</v>
      </c>
      <c r="U11" s="38">
        <v>0.67547392193838951</v>
      </c>
      <c r="V11" s="38">
        <v>0.66350096409892212</v>
      </c>
      <c r="W11" s="38">
        <v>0.64753627503568312</v>
      </c>
      <c r="X11" s="38">
        <v>0.61303714173787727</v>
      </c>
      <c r="Y11" s="38">
        <v>0.5886990775409402</v>
      </c>
      <c r="Z11" s="38">
        <v>0.56884837305359204</v>
      </c>
      <c r="AA11" s="38">
        <v>0.53976853135423375</v>
      </c>
      <c r="AB11" s="38">
        <v>0.5051990903434217</v>
      </c>
      <c r="AC11" s="38">
        <v>0.45315178200388712</v>
      </c>
      <c r="AD11" s="38">
        <v>-8.0739784074094698E-2</v>
      </c>
      <c r="AE11" s="38">
        <v>0.65886723556647986</v>
      </c>
      <c r="AF11" s="38">
        <v>0.4447763461498741</v>
      </c>
      <c r="AG11" s="38">
        <v>5.3628105966124565E-2</v>
      </c>
      <c r="AH11" s="38">
        <v>3.9832094992991923E-2</v>
      </c>
      <c r="AI11" s="38">
        <v>-6.2660785778141416E-3</v>
      </c>
      <c r="AJ11" s="38">
        <v>-0.21645772969752466</v>
      </c>
      <c r="AK11" s="38">
        <v>-2.8133932075280883E-2</v>
      </c>
      <c r="AL11" s="38">
        <v>-0.15473228872889605</v>
      </c>
      <c r="AM11" s="38">
        <v>-0.39024486018869259</v>
      </c>
      <c r="AN11" s="38">
        <v>-0.40917059781935278</v>
      </c>
      <c r="AO11" s="38">
        <v>-0.39917025360986008</v>
      </c>
      <c r="AP11" s="38">
        <v>-0.4551020327363387</v>
      </c>
      <c r="AQ11" s="38">
        <v>-0.48573552792799912</v>
      </c>
      <c r="AR11" s="38">
        <v>-0.48762159457954674</v>
      </c>
      <c r="AS11" s="38">
        <v>-0.51015488877949977</v>
      </c>
      <c r="AT11" s="38">
        <v>-0.50556028415073495</v>
      </c>
      <c r="AU11" s="38">
        <v>-0.5407896318484654</v>
      </c>
      <c r="AV11" s="38">
        <v>-0.88341285208358045</v>
      </c>
      <c r="AW11" s="38">
        <v>-0.9393223281681824</v>
      </c>
      <c r="AX11" s="38">
        <v>-0.99595897824065382</v>
      </c>
      <c r="AY11" s="38">
        <v>-1.0608807795866737</v>
      </c>
      <c r="AZ11" s="38">
        <v>-1.1395381341387354</v>
      </c>
      <c r="BA11" s="38">
        <v>-1.2325396658602799</v>
      </c>
      <c r="BB11" s="38">
        <v>-1.3518264799835438</v>
      </c>
      <c r="BC11" s="38">
        <v>-1.4836902169694719</v>
      </c>
      <c r="BD11" s="38">
        <v>-1.6274099152599271</v>
      </c>
      <c r="BE11" s="38">
        <v>-1.7801271478530785</v>
      </c>
      <c r="BF11" s="38">
        <v>-1.9425415720008914</v>
      </c>
      <c r="BG11" s="38">
        <v>-2.1552853557680303</v>
      </c>
      <c r="BH11" s="38">
        <v>-2.3384390301605009</v>
      </c>
      <c r="BI11" s="38">
        <v>-2.5300030888846092</v>
      </c>
      <c r="BJ11" s="38">
        <v>-2.7271884456607975</v>
      </c>
      <c r="BK11" s="38">
        <v>-2.9283572653243488</v>
      </c>
      <c r="BL11" s="38">
        <v>-3.1426555007712373</v>
      </c>
      <c r="BM11" s="38">
        <v>-3.3637034517665487</v>
      </c>
      <c r="BN11" s="38">
        <v>-3.5932751036250123</v>
      </c>
      <c r="BO11" s="38">
        <v>-3.8219908449349429</v>
      </c>
      <c r="BP11" s="38">
        <v>-4.0496164607810323</v>
      </c>
      <c r="BQ11" s="38">
        <v>-4.2734179890716906</v>
      </c>
      <c r="BR11" s="38">
        <v>-4.4919091418649852</v>
      </c>
      <c r="BS11" s="38">
        <v>-4.7040963862630569</v>
      </c>
      <c r="BT11" s="38">
        <v>-4.908521327669022</v>
      </c>
      <c r="BU11" s="38">
        <v>-5.1037271916841336</v>
      </c>
      <c r="BV11" s="38">
        <v>-5.2842334077177897</v>
      </c>
      <c r="BW11" s="38">
        <v>-5.4517271857539855</v>
      </c>
      <c r="BX11" s="38">
        <v>-5.6042066463149318</v>
      </c>
      <c r="BY11" s="38">
        <v>-5.7417249410992719</v>
      </c>
      <c r="BZ11" s="38">
        <v>-5.8626171074000357</v>
      </c>
      <c r="CA11" s="38">
        <v>-5.9647209150104095</v>
      </c>
      <c r="CB11" s="38">
        <v>-6.0499849870276483</v>
      </c>
      <c r="CC11" s="38">
        <v>-6.118368884811729</v>
      </c>
      <c r="CD11" s="38">
        <v>-6.1750263918490225</v>
      </c>
      <c r="CE11" s="38">
        <v>-6.2213034114416956</v>
      </c>
      <c r="CF11" s="38">
        <v>-6.258657389722754</v>
      </c>
      <c r="CG11" s="38">
        <v>-6.2886581547471678</v>
      </c>
      <c r="CH11" s="38">
        <v>-6.312981083678264</v>
      </c>
      <c r="CI11" s="38">
        <v>-6.3334132747616705</v>
      </c>
      <c r="CJ11" s="38">
        <v>-6.3518481471058772</v>
      </c>
      <c r="CK11" s="38">
        <v>-6.3702923826887252</v>
      </c>
      <c r="CL11" s="38">
        <v>-6.3887444209704425</v>
      </c>
      <c r="CM11" s="38">
        <v>-6.4072027014112534</v>
      </c>
      <c r="CN11" s="38">
        <v>-6.4256656634713876</v>
      </c>
      <c r="CO11" s="38">
        <v>-6.4441317466110686</v>
      </c>
      <c r="CP11" s="38">
        <v>-6.4625993902905225</v>
      </c>
      <c r="CQ11" s="38">
        <v>-6.4810670339699774</v>
      </c>
      <c r="CR11" s="38">
        <v>-6.4995346776494314</v>
      </c>
      <c r="CS11" s="38">
        <v>-6.5180023213288889</v>
      </c>
    </row>
    <row r="12" spans="1:97">
      <c r="D12" s="35"/>
      <c r="E12" s="35"/>
      <c r="F12" s="35"/>
      <c r="G12" s="35"/>
      <c r="H12" s="35"/>
      <c r="I12" s="35"/>
      <c r="J12" s="35"/>
      <c r="K12" s="35"/>
      <c r="L12" s="35"/>
      <c r="M12" s="35"/>
      <c r="N12" s="33"/>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row>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A3DEF-2D4D-4A92-909C-13BE49B099F8}">
  <dimension ref="A2:BW24"/>
  <sheetViews>
    <sheetView zoomScaleNormal="100" workbookViewId="0">
      <selection activeCell="H17" sqref="H17"/>
    </sheetView>
  </sheetViews>
  <sheetFormatPr defaultRowHeight="15"/>
  <cols>
    <col min="1" max="1" width="14.5703125" customWidth="1"/>
    <col min="3" max="3" width="39.42578125" bestFit="1" customWidth="1"/>
    <col min="5" max="5" width="23.5703125" customWidth="1"/>
    <col min="7" max="7" width="12.5703125" bestFit="1" customWidth="1"/>
    <col min="14" max="14" width="9.140625" customWidth="1"/>
    <col min="16" max="36" width="9.140625" customWidth="1"/>
    <col min="37" max="41" width="9.5703125" bestFit="1" customWidth="1"/>
    <col min="42" max="44" width="11.42578125" bestFit="1" customWidth="1"/>
    <col min="45" max="45" width="25.5703125" customWidth="1"/>
    <col min="46" max="49" width="11.42578125" bestFit="1" customWidth="1"/>
    <col min="50" max="50" width="37.42578125" bestFit="1" customWidth="1"/>
    <col min="51" max="52" width="11.42578125" bestFit="1" customWidth="1"/>
    <col min="53" max="53" width="12.42578125" bestFit="1" customWidth="1"/>
    <col min="54" max="60" width="11.42578125" bestFit="1" customWidth="1"/>
    <col min="61" max="62" width="16.42578125" bestFit="1" customWidth="1"/>
    <col min="63" max="77" width="11.42578125" bestFit="1" customWidth="1"/>
  </cols>
  <sheetData>
    <row r="2" spans="1:61" s="17" customFormat="1">
      <c r="A2" s="69" t="s">
        <v>338</v>
      </c>
    </row>
    <row r="4" spans="1:61" s="2" customFormat="1">
      <c r="G4" s="55" t="s">
        <v>339</v>
      </c>
      <c r="H4" s="2" t="s">
        <v>254</v>
      </c>
      <c r="I4" s="2" t="s">
        <v>255</v>
      </c>
      <c r="J4" s="2" t="s">
        <v>256</v>
      </c>
      <c r="K4" s="2" t="s">
        <v>257</v>
      </c>
      <c r="L4" s="2" t="s">
        <v>258</v>
      </c>
      <c r="M4" s="2" t="s">
        <v>259</v>
      </c>
      <c r="N4" s="2" t="s">
        <v>260</v>
      </c>
      <c r="O4" s="2" t="s">
        <v>261</v>
      </c>
      <c r="P4" s="2" t="s">
        <v>262</v>
      </c>
      <c r="Q4" s="2" t="s">
        <v>263</v>
      </c>
      <c r="R4" s="2" t="s">
        <v>264</v>
      </c>
      <c r="S4" s="2" t="s">
        <v>265</v>
      </c>
      <c r="T4" s="2" t="s">
        <v>266</v>
      </c>
      <c r="U4" s="2" t="s">
        <v>267</v>
      </c>
      <c r="V4" s="2" t="s">
        <v>268</v>
      </c>
      <c r="W4" s="2" t="s">
        <v>269</v>
      </c>
      <c r="X4" s="2" t="s">
        <v>270</v>
      </c>
      <c r="Y4" s="2" t="s">
        <v>271</v>
      </c>
      <c r="Z4" s="2" t="s">
        <v>272</v>
      </c>
      <c r="AA4" s="2" t="s">
        <v>273</v>
      </c>
      <c r="AB4" s="2" t="s">
        <v>274</v>
      </c>
      <c r="AC4" s="2" t="s">
        <v>275</v>
      </c>
      <c r="AD4" s="2" t="s">
        <v>276</v>
      </c>
      <c r="AE4" s="2" t="s">
        <v>277</v>
      </c>
      <c r="AF4" s="2" t="s">
        <v>278</v>
      </c>
      <c r="AG4" s="2" t="s">
        <v>279</v>
      </c>
      <c r="AH4" s="2" t="s">
        <v>280</v>
      </c>
      <c r="AI4" s="2" t="s">
        <v>281</v>
      </c>
      <c r="AJ4" s="2" t="s">
        <v>282</v>
      </c>
      <c r="AK4"/>
      <c r="AL4"/>
      <c r="AM4"/>
      <c r="AN4"/>
      <c r="AO4"/>
      <c r="AP4"/>
      <c r="AQ4"/>
      <c r="AR4"/>
      <c r="AS4"/>
      <c r="AT4"/>
      <c r="AU4"/>
      <c r="AV4"/>
      <c r="AW4"/>
      <c r="AX4"/>
      <c r="AY4"/>
      <c r="AZ4"/>
      <c r="BA4"/>
      <c r="BB4"/>
      <c r="BC4"/>
      <c r="BD4"/>
      <c r="BE4"/>
      <c r="BF4"/>
      <c r="BG4"/>
      <c r="BH4"/>
      <c r="BI4"/>
    </row>
    <row r="5" spans="1:61">
      <c r="G5" s="1" t="s">
        <v>229</v>
      </c>
      <c r="H5" s="21">
        <v>42.573494621694813</v>
      </c>
      <c r="I5" s="21">
        <v>41.87850741476251</v>
      </c>
      <c r="J5" s="21">
        <v>41.099801464892316</v>
      </c>
      <c r="K5" s="21">
        <v>40.509569081108467</v>
      </c>
      <c r="L5" s="21">
        <v>39.997909927830896</v>
      </c>
      <c r="M5" s="21">
        <v>40.35651254607783</v>
      </c>
      <c r="N5" s="21">
        <v>40.636540144868675</v>
      </c>
      <c r="O5" s="21">
        <v>41.112080420778341</v>
      </c>
      <c r="P5" s="21">
        <v>42.21122824772641</v>
      </c>
      <c r="Q5" s="21">
        <v>42.225985715195485</v>
      </c>
      <c r="R5" s="21">
        <v>41.599983171857879</v>
      </c>
      <c r="S5" s="21">
        <v>39.967976156880709</v>
      </c>
      <c r="T5" s="21">
        <v>38.775537793936273</v>
      </c>
      <c r="U5" s="21">
        <v>37.213927996704236</v>
      </c>
      <c r="V5" s="21">
        <v>36.070470609341641</v>
      </c>
      <c r="W5" s="21">
        <v>35.886356761958531</v>
      </c>
      <c r="X5" s="21">
        <v>36.161318559566205</v>
      </c>
      <c r="Y5" s="21">
        <v>37.344193508341291</v>
      </c>
      <c r="Z5" s="21">
        <v>38.738280997740524</v>
      </c>
      <c r="AA5" s="21">
        <v>40.724926793395909</v>
      </c>
      <c r="AB5" s="21">
        <v>42.992211004503858</v>
      </c>
      <c r="AC5" s="21">
        <v>45.230465503210425</v>
      </c>
      <c r="AD5" s="21">
        <v>46.933525133014925</v>
      </c>
      <c r="AE5" s="21">
        <v>48.638545521649249</v>
      </c>
      <c r="AF5" s="21">
        <v>50.557926378888709</v>
      </c>
      <c r="AG5" s="21">
        <v>51.918960060563386</v>
      </c>
      <c r="AH5" s="21">
        <v>53.200834712668247</v>
      </c>
      <c r="AI5" s="21">
        <v>54.50016459543712</v>
      </c>
      <c r="AJ5" s="21">
        <v>55.162177858579263</v>
      </c>
    </row>
    <row r="6" spans="1:61">
      <c r="G6" s="1" t="s">
        <v>108</v>
      </c>
      <c r="H6" s="21">
        <v>42.573494621694813</v>
      </c>
      <c r="I6" s="21">
        <v>41.879595191748876</v>
      </c>
      <c r="J6" s="21">
        <v>41.100744136762486</v>
      </c>
      <c r="K6" s="21">
        <v>40.510990033876674</v>
      </c>
      <c r="L6" s="21">
        <v>39.998375226566338</v>
      </c>
      <c r="M6" s="21">
        <v>40.358192667808801</v>
      </c>
      <c r="N6" s="21">
        <v>40.638712522992265</v>
      </c>
      <c r="O6" s="21">
        <v>41.11462583102027</v>
      </c>
      <c r="P6" s="21">
        <v>42.214142422245182</v>
      </c>
      <c r="Q6" s="21">
        <v>42.22914540778477</v>
      </c>
      <c r="R6" s="21">
        <v>41.603926713432926</v>
      </c>
      <c r="S6" s="21">
        <v>39.971588716148638</v>
      </c>
      <c r="T6" s="21">
        <v>38.778911967030083</v>
      </c>
      <c r="U6" s="21">
        <v>37.216925630803303</v>
      </c>
      <c r="V6" s="21">
        <v>36.073215816231532</v>
      </c>
      <c r="W6" s="21">
        <v>35.889704679569348</v>
      </c>
      <c r="X6" s="21">
        <v>36.164954524928859</v>
      </c>
      <c r="Y6" s="21">
        <v>37.348466351702299</v>
      </c>
      <c r="Z6" s="21">
        <v>38.743433751450489</v>
      </c>
      <c r="AA6" s="21">
        <v>40.731477190115896</v>
      </c>
      <c r="AB6" s="21">
        <v>42.67880990335734</v>
      </c>
      <c r="AC6" s="21">
        <v>44.710746365226171</v>
      </c>
      <c r="AD6" s="21">
        <v>46.240369158518845</v>
      </c>
      <c r="AE6" s="21">
        <v>47.774823074546134</v>
      </c>
      <c r="AF6" s="21">
        <v>49.523288802658485</v>
      </c>
      <c r="AG6" s="21">
        <v>50.711883755562489</v>
      </c>
      <c r="AH6" s="21">
        <v>51.8217900298716</v>
      </c>
      <c r="AI6" s="21">
        <v>52.949195774320806</v>
      </c>
      <c r="AJ6" s="21">
        <v>53.426428052622576</v>
      </c>
    </row>
    <row r="7" spans="1:61">
      <c r="N7" s="2"/>
      <c r="AT7" s="35"/>
      <c r="AY7" s="35"/>
      <c r="AZ7" s="35"/>
      <c r="BA7" s="28"/>
      <c r="BB7" s="28"/>
      <c r="BC7" s="28"/>
      <c r="BE7" s="28"/>
      <c r="BF7" s="28"/>
    </row>
    <row r="8" spans="1:61">
      <c r="N8" s="2"/>
    </row>
    <row r="9" spans="1:61">
      <c r="N9" s="2"/>
    </row>
    <row r="10" spans="1:61">
      <c r="N10" s="2"/>
    </row>
    <row r="11" spans="1:61">
      <c r="N11" s="2"/>
    </row>
    <row r="12" spans="1:61">
      <c r="N12" s="2"/>
    </row>
    <row r="24" spans="75:75">
      <c r="BW24">
        <f>AJ5-AJ6</f>
        <v>1.7357498059566865</v>
      </c>
    </row>
  </sheetData>
  <pageMargins left="0.7" right="0.7" top="0.75" bottom="0.75" header="0.3" footer="0.3"/>
  <pageSetup paperSize="9"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BC5D-0677-4EED-B118-88209A8F80E4}">
  <dimension ref="A2:CJ9"/>
  <sheetViews>
    <sheetView zoomScaleNormal="100" workbookViewId="0">
      <selection activeCell="A3" sqref="A3"/>
    </sheetView>
  </sheetViews>
  <sheetFormatPr defaultRowHeight="15"/>
  <cols>
    <col min="1" max="1" width="65.5703125" bestFit="1" customWidth="1"/>
    <col min="14" max="14" width="9.140625" customWidth="1"/>
  </cols>
  <sheetData>
    <row r="2" spans="1:88" s="51" customFormat="1">
      <c r="A2" s="62" t="s">
        <v>340</v>
      </c>
    </row>
    <row r="4" spans="1:88">
      <c r="H4" s="2" t="s">
        <v>341</v>
      </c>
      <c r="I4" s="2">
        <v>2010</v>
      </c>
      <c r="J4" s="2">
        <v>2011</v>
      </c>
      <c r="K4" s="2">
        <v>2012</v>
      </c>
      <c r="L4" s="2">
        <v>2013</v>
      </c>
      <c r="M4" s="2">
        <v>2014</v>
      </c>
      <c r="N4" s="2">
        <v>2015</v>
      </c>
      <c r="O4" s="2">
        <v>2016</v>
      </c>
      <c r="P4" s="2">
        <v>2017</v>
      </c>
      <c r="Q4" s="2">
        <v>2018</v>
      </c>
      <c r="R4" s="2">
        <v>2019</v>
      </c>
      <c r="S4" s="2">
        <v>2020</v>
      </c>
      <c r="T4" s="2">
        <v>2021</v>
      </c>
      <c r="U4" s="2">
        <v>2022</v>
      </c>
      <c r="V4" s="2">
        <v>2023</v>
      </c>
      <c r="W4" s="2">
        <v>2024</v>
      </c>
      <c r="X4" s="2">
        <v>2025</v>
      </c>
      <c r="Y4" s="2">
        <v>2026</v>
      </c>
      <c r="Z4" s="2">
        <v>2027</v>
      </c>
      <c r="AA4" s="2">
        <v>2028</v>
      </c>
      <c r="AB4" s="2">
        <v>2029</v>
      </c>
      <c r="AC4" s="2">
        <v>2030</v>
      </c>
      <c r="AD4" s="2">
        <v>2031</v>
      </c>
      <c r="AE4" s="2">
        <v>2032</v>
      </c>
      <c r="AF4" s="2">
        <v>2033</v>
      </c>
      <c r="AG4" s="2">
        <v>2034</v>
      </c>
      <c r="AH4" s="2">
        <v>2035</v>
      </c>
      <c r="AI4" s="2">
        <v>2036</v>
      </c>
      <c r="AJ4" s="2">
        <v>2037</v>
      </c>
      <c r="AK4" s="2">
        <v>2038</v>
      </c>
      <c r="AL4" s="2">
        <v>2039</v>
      </c>
      <c r="AM4" s="2">
        <v>2040</v>
      </c>
      <c r="AN4" s="2">
        <v>2041</v>
      </c>
      <c r="AO4" s="2">
        <v>2042</v>
      </c>
      <c r="AP4" s="2">
        <v>2043</v>
      </c>
      <c r="AQ4" s="2">
        <v>2044</v>
      </c>
      <c r="AR4" s="2">
        <v>2045</v>
      </c>
      <c r="AS4" s="2">
        <v>2046</v>
      </c>
      <c r="AT4" s="2">
        <v>2047</v>
      </c>
      <c r="AU4" s="2">
        <v>2048</v>
      </c>
      <c r="AV4" s="2">
        <v>2049</v>
      </c>
      <c r="AW4" s="2">
        <v>2050</v>
      </c>
      <c r="BL4">
        <v>0</v>
      </c>
      <c r="BM4">
        <v>0</v>
      </c>
      <c r="BN4">
        <v>0</v>
      </c>
      <c r="BO4">
        <v>0</v>
      </c>
      <c r="BP4">
        <v>0</v>
      </c>
      <c r="BQ4">
        <v>0</v>
      </c>
      <c r="BR4">
        <v>0</v>
      </c>
      <c r="BS4">
        <v>0</v>
      </c>
      <c r="BT4">
        <v>0</v>
      </c>
      <c r="BU4">
        <v>0</v>
      </c>
      <c r="BV4">
        <v>0</v>
      </c>
      <c r="BW4">
        <v>0</v>
      </c>
      <c r="BX4">
        <v>0</v>
      </c>
      <c r="BY4">
        <v>0</v>
      </c>
      <c r="BZ4">
        <v>0</v>
      </c>
      <c r="CA4">
        <v>0</v>
      </c>
      <c r="CB4">
        <v>0</v>
      </c>
      <c r="CC4">
        <v>0</v>
      </c>
      <c r="CD4">
        <v>0</v>
      </c>
      <c r="CE4">
        <v>0</v>
      </c>
      <c r="CF4">
        <v>0</v>
      </c>
      <c r="CG4">
        <v>0</v>
      </c>
      <c r="CH4">
        <v>0</v>
      </c>
      <c r="CI4">
        <v>0</v>
      </c>
      <c r="CJ4">
        <v>0</v>
      </c>
    </row>
    <row r="5" spans="1:88">
      <c r="H5" s="1" t="s">
        <v>342</v>
      </c>
      <c r="I5" s="21">
        <v>7615.487000000001</v>
      </c>
      <c r="J5" s="21">
        <v>7643.1527999999998</v>
      </c>
      <c r="K5" s="21">
        <v>7750.5148999999983</v>
      </c>
      <c r="L5" s="21">
        <v>8009.7468999999992</v>
      </c>
      <c r="M5" s="21">
        <v>8383.6144999999997</v>
      </c>
      <c r="N5" s="21">
        <v>8854.8448000000008</v>
      </c>
      <c r="O5" s="21">
        <v>9033.6</v>
      </c>
      <c r="P5" s="21">
        <v>9092.9999999999982</v>
      </c>
      <c r="Q5" s="21">
        <v>9288.6999999999989</v>
      </c>
      <c r="R5" s="21">
        <v>9071.4999999999982</v>
      </c>
      <c r="S5" s="21">
        <v>8952.2616600000001</v>
      </c>
      <c r="T5" s="21">
        <v>9101.928100000001</v>
      </c>
      <c r="U5" s="21">
        <v>9182.3143895838621</v>
      </c>
      <c r="V5" s="21">
        <v>9073.0571862397719</v>
      </c>
      <c r="W5" s="21">
        <v>8916.6895018269606</v>
      </c>
      <c r="X5" s="21">
        <v>8864.4977351971665</v>
      </c>
      <c r="Y5" s="21">
        <v>8851.4894062937001</v>
      </c>
      <c r="Z5" s="21">
        <v>8859.187908131209</v>
      </c>
      <c r="AA5" s="21">
        <v>8861.1939629198896</v>
      </c>
      <c r="AB5" s="21">
        <v>8861.7148788444501</v>
      </c>
      <c r="AC5" s="21">
        <v>8858.1946530681598</v>
      </c>
      <c r="AD5" s="21">
        <v>8855.072920794868</v>
      </c>
      <c r="AE5" s="21">
        <v>8850.1307778853716</v>
      </c>
      <c r="AF5" s="21">
        <v>8849.7211113038575</v>
      </c>
      <c r="AG5" s="21">
        <v>8847.5042759511416</v>
      </c>
      <c r="AH5" s="21">
        <v>8827.8198608309776</v>
      </c>
      <c r="AI5" s="21">
        <v>8806.5170574602162</v>
      </c>
      <c r="AJ5" s="21">
        <v>8785.0581372849338</v>
      </c>
      <c r="AK5" s="21">
        <v>8761.8067176219865</v>
      </c>
      <c r="AL5" s="21">
        <v>8739.6516572019882</v>
      </c>
      <c r="AM5" s="21">
        <v>8735.7119198757809</v>
      </c>
      <c r="AN5" s="21">
        <v>8730.8454445908337</v>
      </c>
      <c r="AO5" s="21">
        <v>8726.2339665897816</v>
      </c>
      <c r="AP5" s="21">
        <v>8721.3159646786407</v>
      </c>
      <c r="AQ5" s="21">
        <v>8715.7933360371062</v>
      </c>
      <c r="AR5" s="21">
        <v>8710.0614451558486</v>
      </c>
      <c r="AS5" s="21">
        <v>8704.4897529846494</v>
      </c>
      <c r="AT5" s="21">
        <v>8696.912689025281</v>
      </c>
      <c r="AU5" s="21">
        <v>8690.3521901150089</v>
      </c>
      <c r="AV5" s="21">
        <v>8683.6796906353848</v>
      </c>
      <c r="AW5" s="21">
        <v>8675.1979913860378</v>
      </c>
      <c r="BL5">
        <v>0</v>
      </c>
      <c r="BM5">
        <v>0</v>
      </c>
      <c r="BN5">
        <v>0</v>
      </c>
      <c r="BO5">
        <v>0</v>
      </c>
      <c r="BP5">
        <v>0</v>
      </c>
      <c r="BQ5">
        <v>0</v>
      </c>
      <c r="BR5">
        <v>0</v>
      </c>
      <c r="BS5">
        <v>0</v>
      </c>
      <c r="BT5">
        <v>0</v>
      </c>
      <c r="BU5">
        <v>0</v>
      </c>
      <c r="BV5">
        <v>0</v>
      </c>
      <c r="BW5">
        <v>0</v>
      </c>
      <c r="BX5">
        <v>0</v>
      </c>
      <c r="BY5">
        <v>0</v>
      </c>
      <c r="BZ5">
        <v>0</v>
      </c>
      <c r="CA5">
        <v>0</v>
      </c>
      <c r="CB5">
        <v>0</v>
      </c>
      <c r="CC5">
        <v>0</v>
      </c>
      <c r="CD5">
        <v>0</v>
      </c>
      <c r="CE5">
        <v>0</v>
      </c>
      <c r="CF5">
        <v>0</v>
      </c>
      <c r="CG5">
        <v>0</v>
      </c>
      <c r="CH5">
        <v>0</v>
      </c>
      <c r="CI5">
        <v>0</v>
      </c>
      <c r="CJ5">
        <v>0</v>
      </c>
    </row>
    <row r="6" spans="1:88">
      <c r="H6" s="1" t="s">
        <v>343</v>
      </c>
      <c r="I6" s="21">
        <v>71.2</v>
      </c>
      <c r="J6" s="21">
        <v>99.600000000000009</v>
      </c>
      <c r="K6" s="21">
        <v>124.49999999999999</v>
      </c>
      <c r="L6" s="21">
        <v>155.69999999999999</v>
      </c>
      <c r="M6" s="21">
        <v>186.8</v>
      </c>
      <c r="N6" s="21">
        <v>224.20000000000002</v>
      </c>
      <c r="O6" s="21">
        <v>269</v>
      </c>
      <c r="P6" s="21">
        <v>309.39999999999998</v>
      </c>
      <c r="Q6" s="21">
        <v>340.3</v>
      </c>
      <c r="R6" s="21">
        <v>380.2</v>
      </c>
      <c r="S6" s="21">
        <v>399.19999999999993</v>
      </c>
      <c r="T6" s="21">
        <v>419</v>
      </c>
      <c r="U6" s="21">
        <v>467.21653559349585</v>
      </c>
      <c r="V6" s="21">
        <v>518.58019966642712</v>
      </c>
      <c r="W6" s="21">
        <v>565.7556900040197</v>
      </c>
      <c r="X6" s="21">
        <v>603.86739192205278</v>
      </c>
      <c r="Y6" s="21">
        <v>639.44773446241277</v>
      </c>
      <c r="Z6" s="21">
        <v>673.12458275258427</v>
      </c>
      <c r="AA6" s="21">
        <v>706.35136179645906</v>
      </c>
      <c r="AB6" s="21">
        <v>736.238639202032</v>
      </c>
      <c r="AC6" s="21">
        <v>766.61820659704495</v>
      </c>
      <c r="AD6" s="21">
        <v>779.63651881403177</v>
      </c>
      <c r="AE6" s="21">
        <v>792.68557687932753</v>
      </c>
      <c r="AF6" s="21">
        <v>805.77794793359203</v>
      </c>
      <c r="AG6" s="21">
        <v>816.83378011511536</v>
      </c>
      <c r="AH6" s="21">
        <v>826.93735241350885</v>
      </c>
      <c r="AI6" s="21">
        <v>835.89620823153155</v>
      </c>
      <c r="AJ6" s="21">
        <v>845.56205238718189</v>
      </c>
      <c r="AK6" s="21">
        <v>854.08388179963697</v>
      </c>
      <c r="AL6" s="21">
        <v>863.35414412562943</v>
      </c>
      <c r="AM6" s="21">
        <v>873.42330081469959</v>
      </c>
      <c r="AN6" s="21">
        <v>889.25549630123214</v>
      </c>
      <c r="AO6" s="21">
        <v>904.10120024820992</v>
      </c>
      <c r="AP6" s="21">
        <v>919.63159263281545</v>
      </c>
      <c r="AQ6" s="21">
        <v>934.96837770744435</v>
      </c>
      <c r="AR6" s="21">
        <v>950.13890748953679</v>
      </c>
      <c r="AS6" s="21">
        <v>965.16205178324356</v>
      </c>
      <c r="AT6" s="21">
        <v>979.89738306094091</v>
      </c>
      <c r="AU6" s="21">
        <v>993.72171736612552</v>
      </c>
      <c r="AV6" s="21">
        <v>1008.1999026330785</v>
      </c>
      <c r="AW6" s="21">
        <v>1022.3882369290044</v>
      </c>
      <c r="BL6">
        <v>0</v>
      </c>
      <c r="BM6">
        <v>0</v>
      </c>
      <c r="BN6">
        <v>0</v>
      </c>
      <c r="BO6">
        <v>0</v>
      </c>
      <c r="BP6">
        <v>0</v>
      </c>
      <c r="BQ6">
        <v>0</v>
      </c>
      <c r="BR6">
        <v>0</v>
      </c>
      <c r="BS6">
        <v>0</v>
      </c>
      <c r="BT6">
        <v>0</v>
      </c>
      <c r="BU6">
        <v>0</v>
      </c>
      <c r="BV6">
        <v>0</v>
      </c>
      <c r="BW6">
        <v>0</v>
      </c>
      <c r="BX6">
        <v>0</v>
      </c>
      <c r="BY6">
        <v>0</v>
      </c>
      <c r="BZ6">
        <v>0</v>
      </c>
      <c r="CA6">
        <v>0</v>
      </c>
      <c r="CB6">
        <v>0</v>
      </c>
      <c r="CC6">
        <v>0</v>
      </c>
      <c r="CD6">
        <v>0</v>
      </c>
      <c r="CE6">
        <v>0</v>
      </c>
      <c r="CF6">
        <v>0</v>
      </c>
      <c r="CG6">
        <v>0</v>
      </c>
      <c r="CH6">
        <v>0</v>
      </c>
      <c r="CI6">
        <v>0</v>
      </c>
      <c r="CJ6">
        <v>0</v>
      </c>
    </row>
    <row r="7" spans="1:88">
      <c r="H7" s="1" t="s">
        <v>344</v>
      </c>
      <c r="I7" s="21">
        <v>0</v>
      </c>
      <c r="J7" s="21">
        <v>0</v>
      </c>
      <c r="K7" s="21">
        <v>0</v>
      </c>
      <c r="L7" s="21">
        <v>0</v>
      </c>
      <c r="M7" s="21">
        <v>0</v>
      </c>
      <c r="N7" s="21">
        <v>0</v>
      </c>
      <c r="O7" s="21">
        <v>0</v>
      </c>
      <c r="P7" s="21">
        <v>0</v>
      </c>
      <c r="Q7" s="21">
        <v>0</v>
      </c>
      <c r="R7" s="21">
        <v>0</v>
      </c>
      <c r="S7" s="21">
        <v>0</v>
      </c>
      <c r="T7" s="21">
        <v>0</v>
      </c>
      <c r="U7" s="21">
        <v>27.908939109939642</v>
      </c>
      <c r="V7" s="21">
        <v>53.651323454797733</v>
      </c>
      <c r="W7" s="21">
        <v>78.663558071330741</v>
      </c>
      <c r="X7" s="21">
        <v>102.23083966063301</v>
      </c>
      <c r="Y7" s="21">
        <v>126.68023369991759</v>
      </c>
      <c r="Z7" s="21">
        <v>154.61693163449934</v>
      </c>
      <c r="AA7" s="21">
        <v>182.68693585693524</v>
      </c>
      <c r="AB7" s="21">
        <v>207.49220882737887</v>
      </c>
      <c r="AC7" s="21">
        <v>229.74267066170324</v>
      </c>
      <c r="AD7" s="21">
        <v>240.66043145985532</v>
      </c>
      <c r="AE7" s="21">
        <v>251.61277945655704</v>
      </c>
      <c r="AF7" s="21">
        <v>262.58939690232842</v>
      </c>
      <c r="AG7" s="21">
        <v>273.38919647047516</v>
      </c>
      <c r="AH7" s="21">
        <v>283.09601200112292</v>
      </c>
      <c r="AI7" s="21">
        <v>292.55170492218218</v>
      </c>
      <c r="AJ7" s="21">
        <v>301.82752106382122</v>
      </c>
      <c r="AK7" s="21">
        <v>310.84556513331324</v>
      </c>
      <c r="AL7" s="21">
        <v>319.73883870968126</v>
      </c>
      <c r="AM7" s="21">
        <v>329.59297394396543</v>
      </c>
      <c r="AN7" s="21">
        <v>340.51375140283449</v>
      </c>
      <c r="AO7" s="21">
        <v>351.3637463772809</v>
      </c>
      <c r="AP7" s="21">
        <v>362.10792291846678</v>
      </c>
      <c r="AQ7" s="21">
        <v>372.73186045610993</v>
      </c>
      <c r="AR7" s="21">
        <v>383.25662598961998</v>
      </c>
      <c r="AS7" s="21">
        <v>393.70394613730798</v>
      </c>
      <c r="AT7" s="21">
        <v>403.93073297499507</v>
      </c>
      <c r="AU7" s="21">
        <v>414.1291805294847</v>
      </c>
      <c r="AV7" s="21">
        <v>424.21922206623799</v>
      </c>
      <c r="AW7" s="21">
        <v>434.09790738799245</v>
      </c>
      <c r="BL7">
        <v>0</v>
      </c>
      <c r="BM7">
        <v>0</v>
      </c>
      <c r="BN7">
        <v>0</v>
      </c>
      <c r="BO7">
        <v>0</v>
      </c>
      <c r="BP7">
        <v>0</v>
      </c>
      <c r="BQ7">
        <v>0</v>
      </c>
      <c r="BR7">
        <v>0</v>
      </c>
      <c r="BS7">
        <v>0</v>
      </c>
      <c r="BT7">
        <v>0</v>
      </c>
      <c r="BU7">
        <v>0</v>
      </c>
      <c r="BV7">
        <v>0</v>
      </c>
      <c r="BW7">
        <v>0</v>
      </c>
      <c r="BX7">
        <v>0</v>
      </c>
      <c r="BY7">
        <v>0</v>
      </c>
      <c r="BZ7">
        <v>0</v>
      </c>
      <c r="CA7">
        <v>0</v>
      </c>
      <c r="CB7">
        <v>0</v>
      </c>
      <c r="CC7">
        <v>0</v>
      </c>
      <c r="CD7">
        <v>0</v>
      </c>
      <c r="CE7">
        <v>0</v>
      </c>
      <c r="CF7">
        <v>0</v>
      </c>
      <c r="CG7">
        <v>0</v>
      </c>
      <c r="CH7">
        <v>0</v>
      </c>
      <c r="CI7">
        <v>0</v>
      </c>
      <c r="CJ7">
        <v>0</v>
      </c>
    </row>
    <row r="8" spans="1:88">
      <c r="H8" s="1" t="s">
        <v>345</v>
      </c>
      <c r="I8" s="21">
        <v>0</v>
      </c>
      <c r="J8" s="21">
        <v>0</v>
      </c>
      <c r="K8" s="21">
        <v>0</v>
      </c>
      <c r="L8" s="21">
        <v>0</v>
      </c>
      <c r="M8" s="21">
        <v>0</v>
      </c>
      <c r="N8" s="21">
        <v>0</v>
      </c>
      <c r="O8" s="21">
        <v>0</v>
      </c>
      <c r="P8" s="21">
        <v>0</v>
      </c>
      <c r="Q8" s="21">
        <v>0</v>
      </c>
      <c r="R8" s="21">
        <v>0</v>
      </c>
      <c r="S8" s="21">
        <v>0</v>
      </c>
      <c r="T8" s="21">
        <v>0</v>
      </c>
      <c r="U8" s="21">
        <v>24.788931344785919</v>
      </c>
      <c r="V8" s="21">
        <v>48.10463566741057</v>
      </c>
      <c r="W8" s="21">
        <v>69.444266070363867</v>
      </c>
      <c r="X8" s="21">
        <v>90.803161922773683</v>
      </c>
      <c r="Y8" s="21">
        <v>112.1410026533115</v>
      </c>
      <c r="Z8" s="21">
        <v>133.51847508276566</v>
      </c>
      <c r="AA8" s="21">
        <v>154.28341383887368</v>
      </c>
      <c r="AB8" s="21">
        <v>174.56424587117769</v>
      </c>
      <c r="AC8" s="21">
        <v>194.26136311053713</v>
      </c>
      <c r="AD8" s="21">
        <v>207.09418348681916</v>
      </c>
      <c r="AE8" s="21">
        <v>221.00028844385406</v>
      </c>
      <c r="AF8" s="21">
        <v>234.96817750627525</v>
      </c>
      <c r="AG8" s="21">
        <v>248.75992756194501</v>
      </c>
      <c r="AH8" s="21">
        <v>261.67609468076461</v>
      </c>
      <c r="AI8" s="21">
        <v>274.35014377664027</v>
      </c>
      <c r="AJ8" s="21">
        <v>286.83769511468228</v>
      </c>
      <c r="AK8" s="21">
        <v>299.06104859728907</v>
      </c>
      <c r="AL8" s="21">
        <v>311.15838378034277</v>
      </c>
      <c r="AM8" s="21">
        <v>324.03600211951721</v>
      </c>
      <c r="AN8" s="21">
        <v>343.08588157941011</v>
      </c>
      <c r="AO8" s="21">
        <v>361.98628695896633</v>
      </c>
      <c r="AP8" s="21">
        <v>380.69564960647989</v>
      </c>
      <c r="AQ8" s="21">
        <v>399.20458085674017</v>
      </c>
      <c r="AR8" s="21">
        <v>417.52322689907646</v>
      </c>
      <c r="AS8" s="21">
        <v>435.68285493010188</v>
      </c>
      <c r="AT8" s="21">
        <v>453.52536430565021</v>
      </c>
      <c r="AU8" s="21">
        <v>471.26053245888824</v>
      </c>
      <c r="AV8" s="21">
        <v>488.80541512507949</v>
      </c>
      <c r="AW8" s="21">
        <v>506.03221986141887</v>
      </c>
      <c r="BL8">
        <v>0</v>
      </c>
      <c r="BM8">
        <v>0</v>
      </c>
      <c r="BN8">
        <v>0</v>
      </c>
      <c r="BO8">
        <v>0</v>
      </c>
      <c r="BP8">
        <v>0</v>
      </c>
      <c r="BQ8">
        <v>0</v>
      </c>
      <c r="BR8">
        <v>0</v>
      </c>
      <c r="BS8">
        <v>0</v>
      </c>
      <c r="BT8">
        <v>0</v>
      </c>
      <c r="BU8">
        <v>0</v>
      </c>
      <c r="BV8">
        <v>0</v>
      </c>
      <c r="BW8">
        <v>0</v>
      </c>
      <c r="BX8">
        <v>0</v>
      </c>
      <c r="BY8">
        <v>0</v>
      </c>
      <c r="BZ8">
        <v>0</v>
      </c>
      <c r="CA8">
        <v>0</v>
      </c>
      <c r="CB8">
        <v>0</v>
      </c>
      <c r="CC8">
        <v>0</v>
      </c>
      <c r="CD8">
        <v>0</v>
      </c>
      <c r="CE8">
        <v>0</v>
      </c>
      <c r="CF8">
        <v>0</v>
      </c>
      <c r="CG8">
        <v>0</v>
      </c>
      <c r="CH8">
        <v>0</v>
      </c>
      <c r="CI8">
        <v>0</v>
      </c>
      <c r="CJ8">
        <v>0</v>
      </c>
    </row>
    <row r="9" spans="1:88">
      <c r="H9" s="1" t="s">
        <v>346</v>
      </c>
      <c r="I9" s="21">
        <v>0</v>
      </c>
      <c r="J9" s="21">
        <v>0</v>
      </c>
      <c r="K9" s="21">
        <v>0</v>
      </c>
      <c r="L9" s="21">
        <v>0</v>
      </c>
      <c r="M9" s="21">
        <v>0</v>
      </c>
      <c r="N9" s="21">
        <v>0</v>
      </c>
      <c r="O9" s="21">
        <v>0</v>
      </c>
      <c r="P9" s="21">
        <v>0</v>
      </c>
      <c r="Q9" s="21">
        <v>0</v>
      </c>
      <c r="R9" s="21">
        <v>0</v>
      </c>
      <c r="S9" s="21">
        <v>0</v>
      </c>
      <c r="T9" s="21">
        <v>0</v>
      </c>
      <c r="U9" s="21">
        <v>10.034523525586163</v>
      </c>
      <c r="V9" s="21">
        <v>19.728849630384424</v>
      </c>
      <c r="W9" s="21">
        <v>28.961292131860354</v>
      </c>
      <c r="X9" s="21">
        <v>38.182564571937952</v>
      </c>
      <c r="Y9" s="21">
        <v>47.438106969325283</v>
      </c>
      <c r="Z9" s="21">
        <v>56.697969480597422</v>
      </c>
      <c r="AA9" s="21">
        <v>65.850847589967231</v>
      </c>
      <c r="AB9" s="21">
        <v>74.900024075845266</v>
      </c>
      <c r="AC9" s="21">
        <v>83.838357450441151</v>
      </c>
      <c r="AD9" s="21">
        <v>92.204385820690476</v>
      </c>
      <c r="AE9" s="21">
        <v>100.60093902389923</v>
      </c>
      <c r="AF9" s="21">
        <v>108.97813764699195</v>
      </c>
      <c r="AG9" s="21">
        <v>117.28485503004055</v>
      </c>
      <c r="AH9" s="21">
        <v>125.31558585093146</v>
      </c>
      <c r="AI9" s="21">
        <v>133.25014421705333</v>
      </c>
      <c r="AJ9" s="21">
        <v>141.08918533578407</v>
      </c>
      <c r="AK9" s="21">
        <v>148.81855058687506</v>
      </c>
      <c r="AL9" s="21">
        <v>156.48026283615425</v>
      </c>
      <c r="AM9" s="21">
        <v>164.35468203850058</v>
      </c>
      <c r="AN9" s="21">
        <v>171.17594891758461</v>
      </c>
      <c r="AO9" s="21">
        <v>177.95999750541804</v>
      </c>
      <c r="AP9" s="21">
        <v>184.6691728913145</v>
      </c>
      <c r="AQ9" s="21">
        <v>191.32952527628927</v>
      </c>
      <c r="AR9" s="21">
        <v>197.91935984724375</v>
      </c>
      <c r="AS9" s="21">
        <v>204.46493670857825</v>
      </c>
      <c r="AT9" s="21">
        <v>210.90517507767572</v>
      </c>
      <c r="AU9" s="21">
        <v>217.31289877184489</v>
      </c>
      <c r="AV9" s="21">
        <v>223.65415187257815</v>
      </c>
      <c r="AW9" s="21">
        <v>229.89843179280734</v>
      </c>
    </row>
  </sheetData>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B191-520A-4415-9CCA-A0BA41F1810F}">
  <dimension ref="A2:BC6"/>
  <sheetViews>
    <sheetView workbookViewId="0">
      <selection activeCell="N18" sqref="N18"/>
    </sheetView>
  </sheetViews>
  <sheetFormatPr defaultRowHeight="15"/>
  <sheetData>
    <row r="2" spans="1:55" s="17" customFormat="1">
      <c r="A2" s="69" t="s">
        <v>347</v>
      </c>
    </row>
    <row r="4" spans="1:55" ht="18">
      <c r="N4" s="2" t="s">
        <v>107</v>
      </c>
      <c r="O4" s="2" t="s">
        <v>315</v>
      </c>
      <c r="P4" s="2" t="s">
        <v>316</v>
      </c>
      <c r="Q4" s="2" t="s">
        <v>317</v>
      </c>
      <c r="R4" s="2" t="s">
        <v>318</v>
      </c>
      <c r="S4" s="2" t="s">
        <v>319</v>
      </c>
      <c r="T4" s="2" t="s">
        <v>320</v>
      </c>
      <c r="U4" s="2" t="s">
        <v>321</v>
      </c>
      <c r="V4" s="2" t="s">
        <v>322</v>
      </c>
      <c r="W4" s="2" t="s">
        <v>323</v>
      </c>
      <c r="X4" s="2" t="s">
        <v>324</v>
      </c>
      <c r="Y4" s="2" t="s">
        <v>325</v>
      </c>
      <c r="Z4" s="2" t="s">
        <v>326</v>
      </c>
      <c r="AA4" s="2" t="s">
        <v>254</v>
      </c>
      <c r="AB4" s="2" t="s">
        <v>255</v>
      </c>
      <c r="AC4" s="2" t="s">
        <v>256</v>
      </c>
      <c r="AD4" s="2" t="s">
        <v>257</v>
      </c>
      <c r="AE4" s="2" t="s">
        <v>258</v>
      </c>
      <c r="AF4" s="2" t="s">
        <v>259</v>
      </c>
      <c r="AG4" s="2" t="s">
        <v>260</v>
      </c>
      <c r="AH4" s="2" t="s">
        <v>261</v>
      </c>
      <c r="AI4" s="2" t="s">
        <v>262</v>
      </c>
      <c r="AJ4" s="2" t="s">
        <v>263</v>
      </c>
      <c r="AK4" s="2" t="s">
        <v>264</v>
      </c>
      <c r="AL4" s="2" t="s">
        <v>265</v>
      </c>
      <c r="AM4" s="2" t="s">
        <v>266</v>
      </c>
      <c r="AN4" s="2" t="s">
        <v>267</v>
      </c>
      <c r="AO4" s="2" t="s">
        <v>268</v>
      </c>
      <c r="AP4" s="2" t="s">
        <v>269</v>
      </c>
      <c r="AQ4" s="2" t="s">
        <v>270</v>
      </c>
      <c r="AR4" s="2" t="s">
        <v>271</v>
      </c>
      <c r="AS4" s="2" t="s">
        <v>272</v>
      </c>
      <c r="AT4" s="2" t="s">
        <v>273</v>
      </c>
      <c r="AU4" s="2" t="s">
        <v>274</v>
      </c>
      <c r="AV4" s="2" t="s">
        <v>275</v>
      </c>
      <c r="AW4" s="2" t="s">
        <v>276</v>
      </c>
      <c r="AX4" s="2" t="s">
        <v>277</v>
      </c>
      <c r="AY4" s="2" t="s">
        <v>278</v>
      </c>
      <c r="AZ4" s="2" t="s">
        <v>279</v>
      </c>
      <c r="BA4" s="2" t="s">
        <v>280</v>
      </c>
      <c r="BB4" s="2" t="s">
        <v>281</v>
      </c>
      <c r="BC4" s="2" t="s">
        <v>282</v>
      </c>
    </row>
    <row r="5" spans="1:55">
      <c r="N5" s="1" t="s">
        <v>229</v>
      </c>
      <c r="O5" s="28">
        <v>4.2819781300000006</v>
      </c>
      <c r="P5" s="28">
        <v>4.1144926400000008</v>
      </c>
      <c r="Q5" s="28">
        <v>4.0015506800000002</v>
      </c>
      <c r="R5" s="28">
        <v>3.9458954100000012</v>
      </c>
      <c r="S5" s="28">
        <v>3.8973558700000006</v>
      </c>
      <c r="T5" s="28">
        <v>3.85525254</v>
      </c>
      <c r="U5" s="28">
        <v>3.8227021700000003</v>
      </c>
      <c r="V5" s="28">
        <v>3.7802721099999999</v>
      </c>
      <c r="W5" s="28">
        <v>3.7055558000000008</v>
      </c>
      <c r="X5" s="28">
        <v>3.6541787500000003</v>
      </c>
      <c r="Y5" s="28">
        <v>3.6031925400000002</v>
      </c>
      <c r="Z5" s="28">
        <v>3.5443031199999995</v>
      </c>
      <c r="AA5" s="28">
        <v>3.49272005</v>
      </c>
      <c r="AB5" s="28">
        <v>3.4649925920480871</v>
      </c>
      <c r="AC5" s="28">
        <v>3.4317833534189499</v>
      </c>
      <c r="AD5" s="28">
        <v>3.3981791158966463</v>
      </c>
      <c r="AE5" s="28">
        <v>3.3688474639239754</v>
      </c>
      <c r="AF5" s="28">
        <v>3.3263614037793148</v>
      </c>
      <c r="AG5" s="28">
        <v>3.3061389144468909</v>
      </c>
      <c r="AH5" s="28">
        <v>3.28800031236509</v>
      </c>
      <c r="AI5" s="28">
        <v>3.2744118242092628</v>
      </c>
      <c r="AJ5" s="28">
        <v>3.2591202697123025</v>
      </c>
      <c r="AK5" s="28">
        <v>3.2448638072645273</v>
      </c>
      <c r="AL5" s="28">
        <v>3.2317192194453694</v>
      </c>
      <c r="AM5" s="28">
        <v>3.2225469943162866</v>
      </c>
      <c r="AN5" s="28">
        <v>3.2115197446471737</v>
      </c>
      <c r="AO5" s="28">
        <v>3.2010581100242135</v>
      </c>
      <c r="AP5" s="28">
        <v>3.1935381594023475</v>
      </c>
      <c r="AQ5" s="28">
        <v>3.1837759320142758</v>
      </c>
      <c r="AR5" s="28">
        <v>3.1748821612944975</v>
      </c>
      <c r="AS5" s="28">
        <v>3.1662728996007101</v>
      </c>
      <c r="AT5" s="28">
        <v>3.1587751554263321</v>
      </c>
      <c r="AU5" s="28">
        <v>3.1547806207161821</v>
      </c>
      <c r="AV5" s="28">
        <v>3.1486509544790753</v>
      </c>
      <c r="AW5" s="28">
        <v>3.1436291812479125</v>
      </c>
      <c r="AX5" s="28">
        <v>3.139055862026868</v>
      </c>
      <c r="AY5" s="28">
        <v>3.1373451950496727</v>
      </c>
      <c r="AZ5" s="28">
        <v>3.1338019095941716</v>
      </c>
      <c r="BA5" s="28">
        <v>3.1301582702221045</v>
      </c>
      <c r="BB5" s="28">
        <v>3.1272993821949329</v>
      </c>
      <c r="BC5" s="28">
        <v>3.1246178260219768</v>
      </c>
    </row>
    <row r="6" spans="1:55">
      <c r="N6" s="1" t="s">
        <v>108</v>
      </c>
      <c r="O6" s="28">
        <v>4.2819781300000006</v>
      </c>
      <c r="P6" s="28">
        <v>4.1144926400000008</v>
      </c>
      <c r="Q6" s="28">
        <v>4.0015506800000002</v>
      </c>
      <c r="R6" s="28">
        <v>3.9458954100000012</v>
      </c>
      <c r="S6" s="28">
        <v>3.8973558700000006</v>
      </c>
      <c r="T6" s="28">
        <v>3.85525254</v>
      </c>
      <c r="U6" s="28">
        <v>3.8227021700000003</v>
      </c>
      <c r="V6" s="28">
        <v>3.7802721099999999</v>
      </c>
      <c r="W6" s="28">
        <v>3.7055558000000008</v>
      </c>
      <c r="X6" s="28">
        <v>3.6541787500000003</v>
      </c>
      <c r="Y6" s="28">
        <v>3.6031925400000002</v>
      </c>
      <c r="Z6" s="28">
        <v>3.5443031199999995</v>
      </c>
      <c r="AA6" s="28">
        <v>3.49272005</v>
      </c>
      <c r="AB6" s="28">
        <v>3.4487490445584048</v>
      </c>
      <c r="AC6" s="28">
        <v>3.3877863028168003</v>
      </c>
      <c r="AD6" s="28">
        <v>3.3186623089489147</v>
      </c>
      <c r="AE6" s="28">
        <v>3.2473357371919032</v>
      </c>
      <c r="AF6" s="28">
        <v>3.1882589486226696</v>
      </c>
      <c r="AG6" s="28">
        <v>3.1275186447954271</v>
      </c>
      <c r="AH6" s="28">
        <v>3.0664672393617005</v>
      </c>
      <c r="AI6" s="28">
        <v>3.0079160430433567</v>
      </c>
      <c r="AJ6" s="28">
        <v>2.95389430397704</v>
      </c>
      <c r="AK6" s="28">
        <v>2.9023085187303841</v>
      </c>
      <c r="AL6" s="28">
        <v>2.8523857912401964</v>
      </c>
      <c r="AM6" s="28">
        <v>2.8064136426034891</v>
      </c>
      <c r="AN6" s="28">
        <v>2.7583415078670486</v>
      </c>
      <c r="AO6" s="28">
        <v>2.7109764521370372</v>
      </c>
      <c r="AP6" s="28">
        <v>2.6665817224060033</v>
      </c>
      <c r="AQ6" s="28">
        <v>2.6199551757827386</v>
      </c>
      <c r="AR6" s="28">
        <v>2.5742699525657926</v>
      </c>
      <c r="AS6" s="28">
        <v>2.5290286333096788</v>
      </c>
      <c r="AT6" s="28">
        <v>2.4798933896902402</v>
      </c>
      <c r="AU6" s="28">
        <v>2.4337665056265863</v>
      </c>
      <c r="AV6" s="28">
        <v>2.3851549511460695</v>
      </c>
      <c r="AW6" s="28">
        <v>2.3372437297731348</v>
      </c>
      <c r="AX6" s="28">
        <v>2.2896181461143268</v>
      </c>
      <c r="AY6" s="28">
        <v>2.2447314580082995</v>
      </c>
      <c r="AZ6" s="28">
        <v>2.1978392105275395</v>
      </c>
      <c r="BA6" s="28">
        <v>2.1509533666128187</v>
      </c>
      <c r="BB6" s="28">
        <v>2.1048764358385013</v>
      </c>
      <c r="BC6" s="28">
        <v>2.0589684049237298</v>
      </c>
    </row>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4D0D2-AEC7-4C5E-8489-5F5CAAECC20B}">
  <sheetPr codeName="Sheet47"/>
  <dimension ref="A2:AR7"/>
  <sheetViews>
    <sheetView workbookViewId="0"/>
  </sheetViews>
  <sheetFormatPr defaultRowHeight="15"/>
  <cols>
    <col min="2" max="2" width="24.5703125" customWidth="1"/>
  </cols>
  <sheetData>
    <row r="2" spans="1:44" s="4" customFormat="1">
      <c r="A2" s="3" t="s">
        <v>348</v>
      </c>
    </row>
    <row r="4" spans="1:44">
      <c r="C4" s="21"/>
      <c r="D4" s="21"/>
      <c r="K4" s="39" t="s">
        <v>349</v>
      </c>
      <c r="L4" s="39">
        <v>2023</v>
      </c>
      <c r="M4" s="39">
        <v>2024</v>
      </c>
      <c r="N4" s="39">
        <v>2025</v>
      </c>
      <c r="O4" s="39">
        <v>2026</v>
      </c>
      <c r="P4" s="39">
        <v>2027</v>
      </c>
      <c r="Q4" s="39">
        <v>2028</v>
      </c>
      <c r="R4" s="39">
        <v>2029</v>
      </c>
      <c r="S4" s="39">
        <v>2030</v>
      </c>
      <c r="T4" s="39">
        <v>2031</v>
      </c>
      <c r="U4" s="39">
        <v>2032</v>
      </c>
      <c r="V4" s="39">
        <v>2033</v>
      </c>
      <c r="W4" s="39">
        <v>2034</v>
      </c>
      <c r="X4" s="39">
        <v>2035</v>
      </c>
      <c r="Y4" s="39">
        <v>2036</v>
      </c>
      <c r="Z4" s="39">
        <v>2037</v>
      </c>
      <c r="AA4" s="39">
        <v>2038</v>
      </c>
      <c r="AB4" s="39">
        <v>2039</v>
      </c>
      <c r="AC4" s="39">
        <v>2040</v>
      </c>
      <c r="AD4" s="39">
        <v>2041</v>
      </c>
      <c r="AE4" s="39">
        <v>2042</v>
      </c>
      <c r="AF4" s="39">
        <v>2043</v>
      </c>
      <c r="AG4" s="39">
        <v>2044</v>
      </c>
      <c r="AH4" s="39">
        <v>2045</v>
      </c>
      <c r="AI4" s="39">
        <v>2046</v>
      </c>
      <c r="AJ4" s="39">
        <v>2047</v>
      </c>
      <c r="AK4" s="39">
        <v>2048</v>
      </c>
      <c r="AL4" s="39">
        <v>2049</v>
      </c>
      <c r="AM4" s="39">
        <v>2050</v>
      </c>
      <c r="AN4" s="39">
        <v>2051</v>
      </c>
      <c r="AO4" s="39">
        <v>2052</v>
      </c>
      <c r="AP4" s="39">
        <v>2053</v>
      </c>
      <c r="AQ4" s="39">
        <v>2054</v>
      </c>
      <c r="AR4" s="39">
        <v>2055</v>
      </c>
    </row>
    <row r="5" spans="1:44">
      <c r="K5" s="1" t="s">
        <v>350</v>
      </c>
      <c r="L5">
        <v>17.373571594936951</v>
      </c>
      <c r="M5">
        <v>68.100692942921953</v>
      </c>
      <c r="N5">
        <v>172.995689142392</v>
      </c>
      <c r="O5">
        <v>271.30546462690586</v>
      </c>
      <c r="P5">
        <v>423.97381140552045</v>
      </c>
      <c r="Q5">
        <v>735.26337567809117</v>
      </c>
      <c r="R5">
        <v>857.71165124660479</v>
      </c>
      <c r="S5">
        <v>929.20280194914903</v>
      </c>
      <c r="T5">
        <v>1037.7363147964143</v>
      </c>
      <c r="U5">
        <v>927.1755228405915</v>
      </c>
      <c r="V5">
        <v>814.43620391118361</v>
      </c>
      <c r="W5">
        <v>807.28102409413953</v>
      </c>
      <c r="X5">
        <v>280.81717406619828</v>
      </c>
      <c r="Y5">
        <v>-8.0983096563907679</v>
      </c>
      <c r="Z5">
        <v>-210.99796435334889</v>
      </c>
      <c r="AA5">
        <v>-558.18838436443559</v>
      </c>
      <c r="AB5">
        <v>-784.05520111620262</v>
      </c>
      <c r="AC5">
        <v>-945.56649000682273</v>
      </c>
      <c r="AD5">
        <v>-1277.080249988981</v>
      </c>
      <c r="AE5">
        <v>-1332.3252139281094</v>
      </c>
      <c r="AF5">
        <v>-1374.6248003782007</v>
      </c>
      <c r="AG5">
        <v>-1340.6983766730086</v>
      </c>
      <c r="AH5">
        <v>-1417.6050232987593</v>
      </c>
      <c r="AI5">
        <v>-1388.3065246751826</v>
      </c>
      <c r="AJ5">
        <v>-1478.5917279002924</v>
      </c>
      <c r="AK5">
        <v>-1506.643768500943</v>
      </c>
      <c r="AL5">
        <v>-1591.1670087728271</v>
      </c>
      <c r="AM5">
        <v>-1855.4645491315471</v>
      </c>
      <c r="AN5">
        <v>-2443.0281169693562</v>
      </c>
      <c r="AO5">
        <v>-2487.7265032162227</v>
      </c>
      <c r="AP5">
        <v>-2238.3748667882855</v>
      </c>
      <c r="AQ5">
        <v>-2098.5863245544356</v>
      </c>
      <c r="AR5">
        <v>-2045.7819544844224</v>
      </c>
    </row>
    <row r="6" spans="1:44">
      <c r="K6" s="1" t="s">
        <v>351</v>
      </c>
      <c r="L6">
        <v>17.373571594936951</v>
      </c>
      <c r="M6">
        <v>68.100692942921953</v>
      </c>
      <c r="N6">
        <v>172.995689142392</v>
      </c>
      <c r="O6">
        <v>271.30546462690586</v>
      </c>
      <c r="P6">
        <v>423.97381140552045</v>
      </c>
      <c r="Q6">
        <v>735.26337567809117</v>
      </c>
      <c r="R6">
        <v>857.71165124660479</v>
      </c>
      <c r="S6">
        <v>929.20280194914903</v>
      </c>
      <c r="T6">
        <v>1037.7363147964143</v>
      </c>
      <c r="U6">
        <v>927.1755228405915</v>
      </c>
      <c r="V6">
        <v>814.43620391118361</v>
      </c>
      <c r="W6">
        <v>807.28102409413953</v>
      </c>
      <c r="X6">
        <v>280.81717406619828</v>
      </c>
      <c r="Y6">
        <v>-8.0983096563907679</v>
      </c>
    </row>
    <row r="7" spans="1:44">
      <c r="K7" s="1" t="s">
        <v>352</v>
      </c>
      <c r="Y7">
        <v>-8.0983096563907679</v>
      </c>
      <c r="Z7">
        <v>-210.99796435334889</v>
      </c>
      <c r="AA7">
        <v>-558.18838436443559</v>
      </c>
      <c r="AB7">
        <v>-784.05520111620262</v>
      </c>
      <c r="AC7">
        <v>-945.56649000682273</v>
      </c>
      <c r="AD7">
        <v>-1277.080249988981</v>
      </c>
      <c r="AE7">
        <v>-1332.3252139281094</v>
      </c>
      <c r="AF7">
        <v>-1374.6248003782007</v>
      </c>
      <c r="AG7">
        <v>-1340.6983766730086</v>
      </c>
      <c r="AH7">
        <v>-1417.6050232987593</v>
      </c>
      <c r="AI7">
        <v>-1388.3065246751826</v>
      </c>
      <c r="AJ7">
        <v>-1478.5917279002924</v>
      </c>
      <c r="AK7">
        <v>-1506.643768500943</v>
      </c>
      <c r="AL7">
        <v>-1591.1670087728271</v>
      </c>
      <c r="AM7">
        <v>-1855.4645491315471</v>
      </c>
      <c r="AN7">
        <v>-2443.0281169693562</v>
      </c>
      <c r="AO7">
        <v>-2487.7265032162227</v>
      </c>
      <c r="AP7">
        <v>-2238.3748667882855</v>
      </c>
      <c r="AQ7">
        <v>-2098.5863245544356</v>
      </c>
      <c r="AR7">
        <v>-2045.7819544844224</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50BF2-E43C-4F9A-A245-478786CF230C}">
  <sheetPr codeName="Sheet14"/>
  <dimension ref="A2:R9"/>
  <sheetViews>
    <sheetView workbookViewId="0">
      <selection activeCell="O18" sqref="O18"/>
    </sheetView>
  </sheetViews>
  <sheetFormatPr defaultRowHeight="15"/>
  <sheetData>
    <row r="2" spans="1:18" s="17" customFormat="1" ht="18">
      <c r="A2" s="51" t="s">
        <v>112</v>
      </c>
    </row>
    <row r="3" spans="1:18">
      <c r="A3" s="22"/>
    </row>
    <row r="4" spans="1:18" ht="18">
      <c r="A4" s="22"/>
      <c r="N4" s="23" t="s">
        <v>113</v>
      </c>
      <c r="R4" s="49" t="s">
        <v>114</v>
      </c>
    </row>
    <row r="5" spans="1:18">
      <c r="M5" s="1" t="s">
        <v>115</v>
      </c>
      <c r="N5" s="21">
        <v>81.355934616021671</v>
      </c>
      <c r="O5" s="25">
        <f>N5/SUM($N$5:$N$9)</f>
        <v>0.30964112039610925</v>
      </c>
      <c r="R5" s="49" t="str">
        <f>M5&amp;": "&amp;TEXT(N5,"0")&amp;", "&amp;TEXT(O5,"0%")</f>
        <v>Carbon dioxide: 81, 31%</v>
      </c>
    </row>
    <row r="6" spans="1:18">
      <c r="M6" s="1" t="s">
        <v>116</v>
      </c>
      <c r="N6" s="21">
        <v>146.31959715132825</v>
      </c>
      <c r="O6" s="25">
        <f>N6/SUM($N$5:$N$9)</f>
        <v>0.55689316595869176</v>
      </c>
      <c r="R6" s="49" t="str">
        <f>M6&amp;": "&amp;TEXT(N6,"0")&amp;", "&amp;TEXT(O6,"0%")</f>
        <v>Biogenic methane: 146, 56%</v>
      </c>
    </row>
    <row r="7" spans="1:18">
      <c r="M7" s="1" t="s">
        <v>117</v>
      </c>
      <c r="N7" s="21">
        <v>1.2655873478605066</v>
      </c>
      <c r="O7" s="25">
        <f>N7/SUM($N$5:$N$9)</f>
        <v>4.8168321856325155E-3</v>
      </c>
      <c r="R7" s="49" t="str">
        <f>M7&amp;": "&amp;TEXT(N7,"0")&amp;", "&amp;TEXT(O7,"0%")</f>
        <v>Non-biogenic methane: 1, 0%</v>
      </c>
    </row>
    <row r="8" spans="1:18">
      <c r="M8" s="1" t="s">
        <v>118</v>
      </c>
      <c r="N8" s="21">
        <v>4.3509124542723425</v>
      </c>
      <c r="O8" s="25">
        <f>N8/SUM($N$5:$N$9)</f>
        <v>1.6559595971022883E-2</v>
      </c>
      <c r="R8" s="49" t="str">
        <f>M8&amp;": "&amp;TEXT(N8,"0")&amp;", "&amp;TEXT(O8,"0%")</f>
        <v>F-gases: 4, 2%</v>
      </c>
    </row>
    <row r="9" spans="1:18">
      <c r="M9" s="1" t="s">
        <v>119</v>
      </c>
      <c r="N9" s="21">
        <v>29.45063811194348</v>
      </c>
      <c r="O9" s="25">
        <f>N9/SUM($N$5:$N$9)</f>
        <v>0.11208928548854354</v>
      </c>
      <c r="R9" s="49" t="str">
        <f>M9&amp;": "&amp;TEXT(N9,"0")&amp;", "&amp;TEXT(O9,"0%")</f>
        <v>Nitrous oxide: 29, 11%</v>
      </c>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02E4A-628B-4753-B1C9-C19F5708CC59}">
  <sheetPr codeName="Sheet48"/>
  <dimension ref="A2:AP14"/>
  <sheetViews>
    <sheetView workbookViewId="0"/>
  </sheetViews>
  <sheetFormatPr defaultRowHeight="15"/>
  <sheetData>
    <row r="2" spans="1:42" s="17" customFormat="1">
      <c r="A2" s="51" t="s">
        <v>353</v>
      </c>
    </row>
    <row r="4" spans="1:42">
      <c r="L4" s="2" t="s">
        <v>354</v>
      </c>
      <c r="N4" s="2">
        <v>2022</v>
      </c>
      <c r="O4" s="2">
        <v>2023</v>
      </c>
      <c r="P4" s="2">
        <v>2024</v>
      </c>
      <c r="Q4" s="2">
        <v>2025</v>
      </c>
      <c r="R4" s="2">
        <v>2026</v>
      </c>
      <c r="S4" s="2">
        <v>2027</v>
      </c>
      <c r="T4" s="2">
        <v>2028</v>
      </c>
      <c r="U4" s="2">
        <v>2029</v>
      </c>
      <c r="V4" s="2">
        <v>2030</v>
      </c>
      <c r="W4" s="2">
        <v>2031</v>
      </c>
      <c r="X4" s="2">
        <v>2032</v>
      </c>
      <c r="Y4" s="2">
        <v>2033</v>
      </c>
      <c r="Z4" s="2">
        <v>2034</v>
      </c>
      <c r="AA4" s="2">
        <v>2035</v>
      </c>
      <c r="AB4" s="2">
        <v>2036</v>
      </c>
      <c r="AC4" s="2">
        <v>2037</v>
      </c>
      <c r="AD4" s="2">
        <v>2038</v>
      </c>
      <c r="AE4" s="2">
        <v>2039</v>
      </c>
      <c r="AF4" s="2">
        <v>2040</v>
      </c>
      <c r="AG4" s="2">
        <v>2041</v>
      </c>
      <c r="AH4" s="2">
        <v>2042</v>
      </c>
      <c r="AI4" s="2">
        <v>2043</v>
      </c>
      <c r="AJ4" s="2">
        <v>2044</v>
      </c>
      <c r="AK4" s="2">
        <v>2045</v>
      </c>
      <c r="AL4" s="2">
        <v>2046</v>
      </c>
      <c r="AM4" s="2">
        <v>2047</v>
      </c>
      <c r="AN4" s="2">
        <v>2048</v>
      </c>
      <c r="AO4" s="2">
        <v>2049</v>
      </c>
      <c r="AP4" s="2">
        <v>2050</v>
      </c>
    </row>
    <row r="5" spans="1:42">
      <c r="M5" s="1" t="s">
        <v>355</v>
      </c>
      <c r="N5" s="25">
        <v>0</v>
      </c>
      <c r="O5" s="25">
        <v>-3.9659742277166309E-3</v>
      </c>
      <c r="P5" s="25">
        <v>9.5305476975167964E-3</v>
      </c>
      <c r="Q5" s="25">
        <v>1.2094679580006141E-2</v>
      </c>
      <c r="R5" s="25">
        <v>1.6072085883561415E-2</v>
      </c>
      <c r="S5" s="25">
        <v>2.2403017566871675E-2</v>
      </c>
      <c r="T5" s="25">
        <v>2.8753218209610215E-2</v>
      </c>
      <c r="U5" s="25">
        <v>3.5122687811777034E-2</v>
      </c>
      <c r="V5" s="25">
        <v>4.1363582412023592E-2</v>
      </c>
      <c r="W5" s="25">
        <v>4.6881792055853029E-2</v>
      </c>
      <c r="X5" s="25">
        <v>5.291000073285293E-2</v>
      </c>
      <c r="Y5" s="25">
        <v>5.8110972811634146E-2</v>
      </c>
      <c r="Z5" s="25">
        <v>6.3125495653706537E-2</v>
      </c>
      <c r="AA5" s="25">
        <v>7.2196252309710621E-2</v>
      </c>
      <c r="AB5" s="25">
        <v>8.1399943263972124E-2</v>
      </c>
      <c r="AC5" s="25">
        <v>9.008484471854554E-2</v>
      </c>
      <c r="AD5" s="25">
        <v>9.9303440818560781E-2</v>
      </c>
      <c r="AE5" s="25">
        <v>0.10789921655977452</v>
      </c>
      <c r="AF5" s="25">
        <v>0.11642351035982572</v>
      </c>
      <c r="AG5" s="25">
        <v>0.1246219736804902</v>
      </c>
      <c r="AH5" s="25">
        <v>0.13284777809223441</v>
      </c>
      <c r="AI5" s="25">
        <v>0.14104994973087637</v>
      </c>
      <c r="AJ5" s="25">
        <v>0.14933030612911033</v>
      </c>
      <c r="AK5" s="25">
        <v>0.15722812957421278</v>
      </c>
      <c r="AL5" s="25">
        <v>0.16499711762605304</v>
      </c>
      <c r="AM5" s="25">
        <v>0.17309955034541297</v>
      </c>
      <c r="AN5" s="25">
        <v>0.18117639735659435</v>
      </c>
      <c r="AO5" s="25">
        <v>0.18933077814900789</v>
      </c>
      <c r="AP5" s="25">
        <v>0.19709611620469963</v>
      </c>
    </row>
    <row r="6" spans="1:42">
      <c r="M6" s="1" t="s">
        <v>356</v>
      </c>
      <c r="N6" s="25">
        <v>0</v>
      </c>
      <c r="O6" s="25">
        <v>7.8651685393260045E-3</v>
      </c>
      <c r="P6" s="25">
        <v>-5.8426966292134563E-2</v>
      </c>
      <c r="Q6" s="25">
        <v>-8.0898876404494377E-2</v>
      </c>
      <c r="R6" s="25">
        <v>-9.999999999999995E-2</v>
      </c>
      <c r="S6" s="25">
        <v>-0.11011235955056149</v>
      </c>
      <c r="T6" s="25">
        <v>-0.11685393258426947</v>
      </c>
      <c r="U6" s="25">
        <v>-0.12247191011235942</v>
      </c>
      <c r="V6" s="25">
        <v>-0.12808988764044921</v>
      </c>
      <c r="W6" s="25">
        <v>-0.13258426966292114</v>
      </c>
      <c r="X6" s="25">
        <v>-0.1370786516853934</v>
      </c>
      <c r="Y6" s="25">
        <v>-0.14157303370786534</v>
      </c>
      <c r="Z6" s="25">
        <v>-0.14382022471910105</v>
      </c>
      <c r="AA6" s="25">
        <v>-0.1460674157303371</v>
      </c>
      <c r="AB6" s="25">
        <v>-0.14606741573033744</v>
      </c>
      <c r="AC6" s="25">
        <v>-0.14831460674157315</v>
      </c>
      <c r="AD6" s="25">
        <v>-0.14943820224719082</v>
      </c>
      <c r="AE6" s="25">
        <v>-0.15168539325842723</v>
      </c>
      <c r="AF6" s="25">
        <v>-0.15280898876404508</v>
      </c>
      <c r="AG6" s="25">
        <v>-0.15505617977528094</v>
      </c>
      <c r="AH6" s="25">
        <v>-0.15505617977528077</v>
      </c>
      <c r="AI6" s="25">
        <v>-0.15730337078651682</v>
      </c>
      <c r="AJ6" s="25">
        <v>-0.1595505617977527</v>
      </c>
      <c r="AK6" s="25">
        <v>-0.16067415730337073</v>
      </c>
      <c r="AL6" s="25">
        <v>-0.16179775280898842</v>
      </c>
      <c r="AM6" s="25">
        <v>-0.16404494382022447</v>
      </c>
      <c r="AN6" s="25">
        <v>-0.16629213483146035</v>
      </c>
      <c r="AO6" s="25">
        <v>-0.16741573033707802</v>
      </c>
      <c r="AP6" s="25">
        <v>-0.16966292134831426</v>
      </c>
    </row>
    <row r="7" spans="1:42">
      <c r="M7" s="1" t="s">
        <v>357</v>
      </c>
      <c r="N7" s="25">
        <v>0</v>
      </c>
      <c r="O7" s="25">
        <v>8.8495575221241452E-3</v>
      </c>
      <c r="P7" s="25">
        <v>1.7699115044247954E-2</v>
      </c>
      <c r="Q7" s="25">
        <v>2.6548672566371764E-2</v>
      </c>
      <c r="R7" s="25">
        <v>2.6548672566371764E-2</v>
      </c>
      <c r="S7" s="25">
        <v>3.5398230088495741E-2</v>
      </c>
      <c r="T7" s="25">
        <v>4.4247787610619718E-2</v>
      </c>
      <c r="U7" s="25">
        <v>5.3097345132743529E-2</v>
      </c>
      <c r="V7" s="25">
        <v>6.1946902654867332E-2</v>
      </c>
      <c r="W7" s="25">
        <v>7.0796460176991316E-2</v>
      </c>
      <c r="X7" s="25">
        <v>7.0796460176991316E-2</v>
      </c>
      <c r="Y7" s="25">
        <v>8.8495575221238937E-2</v>
      </c>
      <c r="Z7" s="25">
        <v>8.8495575221238937E-2</v>
      </c>
      <c r="AA7" s="25">
        <v>9.7345132743362914E-2</v>
      </c>
      <c r="AB7" s="25">
        <v>0.10619469026548671</v>
      </c>
      <c r="AC7" s="25">
        <v>0.10619469026548671</v>
      </c>
      <c r="AD7" s="25">
        <v>0.11504424778761052</v>
      </c>
      <c r="AE7" s="25">
        <v>0.1238938053097345</v>
      </c>
      <c r="AF7" s="25">
        <v>0.13274336283185881</v>
      </c>
      <c r="AG7" s="25">
        <v>0.14159292035398247</v>
      </c>
      <c r="AH7" s="25">
        <v>0.14159292035398247</v>
      </c>
      <c r="AI7" s="25">
        <v>0.15044247787610643</v>
      </c>
      <c r="AJ7" s="25">
        <v>0.15929203539823042</v>
      </c>
      <c r="AK7" s="25">
        <v>0.15929203539823042</v>
      </c>
      <c r="AL7" s="25">
        <v>0.16814159292035422</v>
      </c>
      <c r="AM7" s="25">
        <v>0.17699115044247821</v>
      </c>
      <c r="AN7" s="25">
        <v>0.18584070796460184</v>
      </c>
      <c r="AO7" s="25">
        <v>0.18584070796460184</v>
      </c>
      <c r="AP7" s="25">
        <v>0.19469026548672599</v>
      </c>
    </row>
    <row r="8" spans="1:42">
      <c r="M8" s="1" t="s">
        <v>358</v>
      </c>
      <c r="N8" s="25">
        <v>0</v>
      </c>
      <c r="O8" s="25">
        <v>-8.9191149659878987E-4</v>
      </c>
      <c r="P8" s="25">
        <v>1.9029698816371555E-2</v>
      </c>
      <c r="Q8" s="25">
        <v>2.2670553163301507E-2</v>
      </c>
      <c r="R8" s="25">
        <v>2.6764686186622966E-2</v>
      </c>
      <c r="S8" s="25">
        <v>3.1804561835630962E-2</v>
      </c>
      <c r="T8" s="25">
        <v>3.6442435299424585E-2</v>
      </c>
      <c r="U8" s="25">
        <v>4.1088219286988539E-2</v>
      </c>
      <c r="V8" s="25">
        <v>4.5171273298606471E-2</v>
      </c>
      <c r="W8" s="25">
        <v>4.4647838573839707E-2</v>
      </c>
      <c r="X8" s="25">
        <v>4.3351397452550247E-2</v>
      </c>
      <c r="Y8" s="25">
        <v>4.3077990810062985E-2</v>
      </c>
      <c r="Z8" s="25">
        <v>4.1154668496543541E-2</v>
      </c>
      <c r="AA8" s="25">
        <v>4.2065273365606143E-2</v>
      </c>
      <c r="AB8" s="25">
        <v>4.28095927423272E-2</v>
      </c>
      <c r="AC8" s="25">
        <v>4.278600773705972E-2</v>
      </c>
      <c r="AD8" s="25">
        <v>4.3170461143031233E-2</v>
      </c>
      <c r="AE8" s="25">
        <v>4.3318618309367507E-2</v>
      </c>
      <c r="AF8" s="25">
        <v>4.3331076491587156E-2</v>
      </c>
      <c r="AG8" s="25">
        <v>4.2190620849082497E-2</v>
      </c>
      <c r="AH8" s="25">
        <v>3.9962814139400386E-2</v>
      </c>
      <c r="AI8" s="25">
        <v>3.8489288098749137E-2</v>
      </c>
      <c r="AJ8" s="25">
        <v>3.6811320116452217E-2</v>
      </c>
      <c r="AK8" s="25">
        <v>3.4331185016857786E-2</v>
      </c>
      <c r="AL8" s="25">
        <v>3.2303454217537296E-2</v>
      </c>
      <c r="AM8" s="25">
        <v>3.0303671999336403E-2</v>
      </c>
      <c r="AN8" s="25">
        <v>2.822884496106659E-2</v>
      </c>
      <c r="AO8" s="25">
        <v>2.5339524200245545E-2</v>
      </c>
      <c r="AP8" s="25">
        <v>2.2897414758400882E-2</v>
      </c>
    </row>
    <row r="9" spans="1:42">
      <c r="M9" s="1" t="s">
        <v>359</v>
      </c>
      <c r="N9" s="25">
        <v>0</v>
      </c>
      <c r="O9" s="25">
        <v>2.1631087838945229E-2</v>
      </c>
      <c r="P9" s="25">
        <v>-3.7075565888074126E-2</v>
      </c>
      <c r="Q9" s="25">
        <v>-5.9031605939489286E-2</v>
      </c>
      <c r="R9" s="25">
        <v>-6.982748416305129E-2</v>
      </c>
      <c r="S9" s="25">
        <v>-8.0388377231591479E-2</v>
      </c>
      <c r="T9" s="25">
        <v>-9.0079258211313074E-2</v>
      </c>
      <c r="U9" s="25">
        <v>-9.9100472356938682E-2</v>
      </c>
      <c r="V9" s="25">
        <v>-0.10799658483325829</v>
      </c>
      <c r="W9" s="25">
        <v>-0.11312965728697014</v>
      </c>
      <c r="X9" s="25">
        <v>-0.11916297637071614</v>
      </c>
      <c r="Y9" s="25">
        <v>-0.12537607472015472</v>
      </c>
      <c r="Z9" s="25">
        <v>-0.13030073891854571</v>
      </c>
      <c r="AA9" s="25">
        <v>-0.13437178701337321</v>
      </c>
      <c r="AB9" s="25">
        <v>-0.13550287676103581</v>
      </c>
      <c r="AC9" s="25">
        <v>-0.13868104963889719</v>
      </c>
      <c r="AD9" s="25">
        <v>-0.14133688374363249</v>
      </c>
      <c r="AE9" s="25">
        <v>-0.14445914403557233</v>
      </c>
      <c r="AF9" s="25">
        <v>-0.14685449171801937</v>
      </c>
      <c r="AG9" s="25">
        <v>-0.15007626323941189</v>
      </c>
      <c r="AH9" s="25">
        <v>-0.15144851533647427</v>
      </c>
      <c r="AI9" s="25">
        <v>-0.15440588037796979</v>
      </c>
      <c r="AJ9" s="25">
        <v>-0.15777398312294666</v>
      </c>
      <c r="AK9" s="25">
        <v>-0.1595561041771468</v>
      </c>
      <c r="AL9" s="25">
        <v>-0.16175536502083768</v>
      </c>
      <c r="AM9" s="25">
        <v>-0.1644011097168282</v>
      </c>
      <c r="AN9" s="25">
        <v>-0.16702868631739501</v>
      </c>
      <c r="AO9" s="25">
        <v>-0.16741038260087496</v>
      </c>
      <c r="AP9" s="25">
        <v>-0.17065252269254627</v>
      </c>
    </row>
    <row r="10" spans="1:42">
      <c r="M10" s="1" t="s">
        <v>360</v>
      </c>
      <c r="N10" s="25">
        <v>0</v>
      </c>
      <c r="O10" s="25">
        <v>8.8495575221241452E-3</v>
      </c>
      <c r="P10" s="25">
        <v>1.7699115044247954E-2</v>
      </c>
      <c r="Q10" s="25">
        <v>3.5398230088495741E-2</v>
      </c>
      <c r="R10" s="25">
        <v>5.3097345132743529E-2</v>
      </c>
      <c r="S10" s="25">
        <v>7.0796460176991316E-2</v>
      </c>
      <c r="T10" s="25">
        <v>8.8495575221238937E-2</v>
      </c>
      <c r="U10" s="25">
        <v>0.10619469026548671</v>
      </c>
      <c r="V10" s="25">
        <v>0.1238938053097345</v>
      </c>
      <c r="W10" s="25">
        <v>0.14159292035398247</v>
      </c>
      <c r="X10" s="25">
        <v>0.15929203539823042</v>
      </c>
      <c r="Y10" s="25">
        <v>0.17699115044247821</v>
      </c>
      <c r="Z10" s="25">
        <v>0.19469026548672599</v>
      </c>
      <c r="AA10" s="25">
        <v>0.21238938053097361</v>
      </c>
      <c r="AB10" s="25">
        <v>0.23008849557522137</v>
      </c>
      <c r="AC10" s="25">
        <v>0.24778761061946916</v>
      </c>
      <c r="AD10" s="25">
        <v>0.26548672566371678</v>
      </c>
      <c r="AE10" s="25">
        <v>0.28318584070796476</v>
      </c>
      <c r="AF10" s="25">
        <v>0.30088495575221252</v>
      </c>
      <c r="AG10" s="25">
        <v>0.31858407079646034</v>
      </c>
      <c r="AH10" s="25">
        <v>0.3362831858407081</v>
      </c>
      <c r="AI10" s="25">
        <v>0.35398230088495608</v>
      </c>
      <c r="AJ10" s="25">
        <v>0.37168141592920384</v>
      </c>
      <c r="AK10" s="25">
        <v>0.38938053097345149</v>
      </c>
      <c r="AL10" s="25">
        <v>0.40707964601769925</v>
      </c>
      <c r="AM10" s="25">
        <v>0.42477876106194701</v>
      </c>
      <c r="AN10" s="25">
        <v>0.44247787610619499</v>
      </c>
      <c r="AO10" s="25">
        <v>0.46017699115044297</v>
      </c>
      <c r="AP10" s="25">
        <v>0.4778761061946904</v>
      </c>
    </row>
    <row r="14" spans="1:42">
      <c r="Q14" s="27"/>
    </row>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1017-37E9-471F-A600-960E167E1B85}">
  <sheetPr codeName="Sheet49"/>
  <dimension ref="A2:R32"/>
  <sheetViews>
    <sheetView workbookViewId="0">
      <selection activeCell="T12" sqref="T12"/>
    </sheetView>
  </sheetViews>
  <sheetFormatPr defaultRowHeight="15"/>
  <cols>
    <col min="1" max="1" width="15.42578125" customWidth="1"/>
  </cols>
  <sheetData>
    <row r="2" spans="1:18" s="4" customFormat="1">
      <c r="A2" s="3" t="s">
        <v>361</v>
      </c>
    </row>
    <row r="4" spans="1:18">
      <c r="M4" s="1" t="s">
        <v>362</v>
      </c>
      <c r="N4" t="s">
        <v>363</v>
      </c>
      <c r="O4" t="s">
        <v>364</v>
      </c>
      <c r="P4" t="s">
        <v>365</v>
      </c>
      <c r="Q4" t="s">
        <v>366</v>
      </c>
      <c r="R4" t="s">
        <v>367</v>
      </c>
    </row>
    <row r="5" spans="1:18">
      <c r="M5" t="s">
        <v>368</v>
      </c>
      <c r="N5">
        <v>0.05</v>
      </c>
      <c r="O5">
        <v>0.25</v>
      </c>
      <c r="P5">
        <v>0.5</v>
      </c>
      <c r="Q5">
        <v>0.75</v>
      </c>
      <c r="R5">
        <v>0.95</v>
      </c>
    </row>
    <row r="6" spans="1:18">
      <c r="M6">
        <v>2024</v>
      </c>
      <c r="N6">
        <v>72.47</v>
      </c>
      <c r="O6">
        <v>102.00750000000001</v>
      </c>
      <c r="P6">
        <v>118.875</v>
      </c>
      <c r="Q6">
        <v>130.92000000000002</v>
      </c>
      <c r="R6">
        <v>143.71100000000001</v>
      </c>
    </row>
    <row r="7" spans="1:18">
      <c r="M7">
        <v>2025</v>
      </c>
      <c r="N7">
        <v>115.2295</v>
      </c>
      <c r="O7">
        <v>147.1875</v>
      </c>
      <c r="P7">
        <v>166.22</v>
      </c>
      <c r="Q7">
        <v>188.60750000000002</v>
      </c>
      <c r="R7">
        <v>230.571</v>
      </c>
    </row>
    <row r="8" spans="1:18">
      <c r="M8">
        <v>2026</v>
      </c>
      <c r="N8">
        <v>102.324</v>
      </c>
      <c r="O8">
        <v>138.83249999999998</v>
      </c>
      <c r="P8">
        <v>156.63999999999999</v>
      </c>
      <c r="Q8">
        <v>181.59</v>
      </c>
      <c r="R8">
        <v>224.39249999999998</v>
      </c>
    </row>
    <row r="9" spans="1:18">
      <c r="M9">
        <v>2027</v>
      </c>
      <c r="N9">
        <v>84.338999999999999</v>
      </c>
      <c r="O9">
        <v>116.47</v>
      </c>
      <c r="P9">
        <v>134.61000000000001</v>
      </c>
      <c r="Q9">
        <v>154.35499999999999</v>
      </c>
      <c r="R9">
        <v>195.5385</v>
      </c>
    </row>
    <row r="10" spans="1:18">
      <c r="M10">
        <v>2028</v>
      </c>
      <c r="N10">
        <v>79.866500000000002</v>
      </c>
      <c r="O10">
        <v>109.30000000000001</v>
      </c>
      <c r="P10">
        <v>131.465</v>
      </c>
      <c r="Q10">
        <v>150.15</v>
      </c>
      <c r="R10">
        <v>190.85049999999998</v>
      </c>
    </row>
    <row r="11" spans="1:18">
      <c r="M11">
        <v>2029</v>
      </c>
      <c r="N11">
        <v>79.807999999999993</v>
      </c>
      <c r="O11">
        <v>115.175</v>
      </c>
      <c r="P11">
        <v>130.435</v>
      </c>
      <c r="Q11">
        <v>149.98000000000002</v>
      </c>
      <c r="R11">
        <v>189.51149999999996</v>
      </c>
    </row>
    <row r="12" spans="1:18">
      <c r="M12">
        <v>2030</v>
      </c>
      <c r="N12">
        <v>74.466999999999999</v>
      </c>
      <c r="O12">
        <v>110.7175</v>
      </c>
      <c r="P12">
        <v>124.96000000000001</v>
      </c>
      <c r="Q12">
        <v>145.78749999999999</v>
      </c>
      <c r="R12">
        <v>185.47949999999997</v>
      </c>
    </row>
    <row r="13" spans="1:18">
      <c r="M13">
        <v>2031</v>
      </c>
      <c r="N13">
        <v>72.799500000000009</v>
      </c>
      <c r="O13">
        <v>103.6725</v>
      </c>
      <c r="P13">
        <v>124.53999999999999</v>
      </c>
      <c r="Q13">
        <v>146.75749999999999</v>
      </c>
      <c r="R13">
        <v>187.45400000000001</v>
      </c>
    </row>
    <row r="14" spans="1:18">
      <c r="M14">
        <v>2032</v>
      </c>
      <c r="N14">
        <v>75.420500000000004</v>
      </c>
      <c r="O14">
        <v>107.11749999999999</v>
      </c>
      <c r="P14">
        <v>125.905</v>
      </c>
      <c r="Q14">
        <v>149.47499999999999</v>
      </c>
      <c r="R14">
        <v>190.94799999999998</v>
      </c>
    </row>
    <row r="15" spans="1:18">
      <c r="M15">
        <v>2033</v>
      </c>
      <c r="N15">
        <v>73.585000000000008</v>
      </c>
      <c r="O15">
        <v>107.4875</v>
      </c>
      <c r="P15">
        <v>126.995</v>
      </c>
      <c r="Q15">
        <v>150.87</v>
      </c>
      <c r="R15">
        <v>194.88300000000001</v>
      </c>
    </row>
    <row r="16" spans="1:18">
      <c r="M16">
        <v>2034</v>
      </c>
      <c r="N16">
        <v>74.807000000000002</v>
      </c>
      <c r="O16">
        <v>111.255</v>
      </c>
      <c r="P16">
        <v>126.14500000000001</v>
      </c>
      <c r="Q16">
        <v>151.67250000000001</v>
      </c>
      <c r="R16">
        <v>199.89949999999999</v>
      </c>
    </row>
    <row r="17" spans="13:18">
      <c r="M17">
        <v>2035</v>
      </c>
      <c r="N17">
        <v>76.22</v>
      </c>
      <c r="O17">
        <v>109.3075</v>
      </c>
      <c r="P17">
        <v>129.35500000000002</v>
      </c>
      <c r="Q17">
        <v>156.3475</v>
      </c>
      <c r="R17">
        <v>203.6285</v>
      </c>
    </row>
    <row r="18" spans="13:18">
      <c r="M18">
        <v>2036</v>
      </c>
      <c r="N18">
        <v>81.58</v>
      </c>
      <c r="O18">
        <v>112.405</v>
      </c>
      <c r="P18">
        <v>133.04500000000002</v>
      </c>
      <c r="Q18">
        <v>163.93</v>
      </c>
      <c r="R18">
        <v>211.97699999999995</v>
      </c>
    </row>
    <row r="19" spans="13:18">
      <c r="M19">
        <v>2037</v>
      </c>
      <c r="N19">
        <v>79.564000000000007</v>
      </c>
      <c r="O19">
        <v>115.47750000000001</v>
      </c>
      <c r="P19">
        <v>136.22499999999999</v>
      </c>
      <c r="Q19">
        <v>167.01749999999998</v>
      </c>
      <c r="R19">
        <v>229.12049999999996</v>
      </c>
    </row>
    <row r="20" spans="13:18">
      <c r="M20">
        <v>2038</v>
      </c>
      <c r="N20">
        <v>77.014499999999998</v>
      </c>
      <c r="O20">
        <v>109.535</v>
      </c>
      <c r="P20">
        <v>136.685</v>
      </c>
      <c r="Q20">
        <v>164.60249999999999</v>
      </c>
      <c r="R20">
        <v>223.6275</v>
      </c>
    </row>
    <row r="21" spans="13:18">
      <c r="M21">
        <v>2039</v>
      </c>
      <c r="N21">
        <v>75.359000000000009</v>
      </c>
      <c r="O21">
        <v>111.895</v>
      </c>
      <c r="P21">
        <v>135.08500000000001</v>
      </c>
      <c r="Q21">
        <v>164.69749999999999</v>
      </c>
      <c r="R21">
        <v>224.49399999999997</v>
      </c>
    </row>
    <row r="22" spans="13:18">
      <c r="M22">
        <v>2040</v>
      </c>
      <c r="N22">
        <v>80.192499999999995</v>
      </c>
      <c r="O22">
        <v>117.965</v>
      </c>
      <c r="P22">
        <v>138.67000000000002</v>
      </c>
      <c r="Q22">
        <v>165.32</v>
      </c>
      <c r="R22">
        <v>224.29400000000001</v>
      </c>
    </row>
    <row r="23" spans="13:18">
      <c r="M23">
        <v>2041</v>
      </c>
      <c r="N23">
        <v>79.875</v>
      </c>
      <c r="O23">
        <v>115.60249999999999</v>
      </c>
      <c r="P23">
        <v>139.595</v>
      </c>
      <c r="Q23">
        <v>168.405</v>
      </c>
      <c r="R23">
        <v>229.25449999999995</v>
      </c>
    </row>
    <row r="24" spans="13:18">
      <c r="M24">
        <v>2042</v>
      </c>
      <c r="N24">
        <v>84.56</v>
      </c>
      <c r="O24">
        <v>121.1925</v>
      </c>
      <c r="P24">
        <v>142.26499999999999</v>
      </c>
      <c r="Q24">
        <v>173.1825</v>
      </c>
      <c r="R24">
        <v>232.44749999999999</v>
      </c>
    </row>
    <row r="25" spans="13:18">
      <c r="M25">
        <v>2043</v>
      </c>
      <c r="N25">
        <v>87.26100000000001</v>
      </c>
      <c r="O25">
        <v>124.63249999999999</v>
      </c>
      <c r="P25">
        <v>147.91500000000002</v>
      </c>
      <c r="Q25">
        <v>177.83749999999998</v>
      </c>
      <c r="R25">
        <v>239.66</v>
      </c>
    </row>
    <row r="26" spans="13:18">
      <c r="M26">
        <v>2044</v>
      </c>
      <c r="N26">
        <v>89.706999999999994</v>
      </c>
      <c r="O26">
        <v>124.71000000000001</v>
      </c>
      <c r="P26">
        <v>149.22500000000002</v>
      </c>
      <c r="Q26">
        <v>181.02</v>
      </c>
      <c r="R26">
        <v>246.88399999999999</v>
      </c>
    </row>
    <row r="27" spans="13:18">
      <c r="M27">
        <v>2045</v>
      </c>
      <c r="N27">
        <v>90.441500000000005</v>
      </c>
      <c r="O27">
        <v>124.71</v>
      </c>
      <c r="P27">
        <v>153.08999999999997</v>
      </c>
      <c r="Q27">
        <v>185.39750000000001</v>
      </c>
      <c r="R27">
        <v>259.73299999999995</v>
      </c>
    </row>
    <row r="28" spans="13:18">
      <c r="M28">
        <v>2046</v>
      </c>
      <c r="N28">
        <v>94.792000000000002</v>
      </c>
      <c r="O28">
        <v>131.0675</v>
      </c>
      <c r="P28">
        <v>158.38999999999999</v>
      </c>
      <c r="Q28">
        <v>193.4075</v>
      </c>
      <c r="R28">
        <v>259.24149999999992</v>
      </c>
    </row>
    <row r="29" spans="13:18">
      <c r="M29">
        <v>2047</v>
      </c>
      <c r="N29">
        <v>98.441500000000005</v>
      </c>
      <c r="O29">
        <v>135.20249999999999</v>
      </c>
      <c r="P29">
        <v>163.80500000000001</v>
      </c>
      <c r="Q29">
        <v>202.26249999999999</v>
      </c>
      <c r="R29">
        <v>270.24049999999994</v>
      </c>
    </row>
    <row r="30" spans="13:18">
      <c r="M30">
        <v>2048</v>
      </c>
      <c r="N30">
        <v>101.6285</v>
      </c>
      <c r="O30">
        <v>136.82999999999998</v>
      </c>
      <c r="P30">
        <v>165.51999999999998</v>
      </c>
      <c r="Q30">
        <v>207.245</v>
      </c>
      <c r="R30">
        <v>284.11599999999987</v>
      </c>
    </row>
    <row r="31" spans="13:18">
      <c r="M31">
        <v>2049</v>
      </c>
      <c r="N31">
        <v>108.91</v>
      </c>
      <c r="O31">
        <v>142.70500000000001</v>
      </c>
      <c r="P31">
        <v>178.72</v>
      </c>
      <c r="Q31">
        <v>219.08500000000001</v>
      </c>
      <c r="R31">
        <v>310.38349999999997</v>
      </c>
    </row>
    <row r="32" spans="13:18">
      <c r="M32">
        <v>2050</v>
      </c>
      <c r="N32">
        <v>103.12</v>
      </c>
      <c r="O32">
        <v>140.9075</v>
      </c>
      <c r="P32">
        <v>175.52499999999998</v>
      </c>
      <c r="Q32">
        <v>216.98749999999998</v>
      </c>
      <c r="R32">
        <v>309.72899999999993</v>
      </c>
    </row>
  </sheetData>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4139F-7967-4D41-AB56-84D07FE00E2D}">
  <sheetPr codeName="Sheet7"/>
  <dimension ref="A2:AE14"/>
  <sheetViews>
    <sheetView workbookViewId="0">
      <selection activeCell="P18" sqref="P18"/>
    </sheetView>
  </sheetViews>
  <sheetFormatPr defaultRowHeight="15"/>
  <cols>
    <col min="12" max="12" width="34.5703125" bestFit="1" customWidth="1"/>
  </cols>
  <sheetData>
    <row r="2" spans="1:31" s="4" customFormat="1">
      <c r="A2" s="3" t="s">
        <v>369</v>
      </c>
    </row>
    <row r="3" spans="1:31">
      <c r="X3" s="16"/>
      <c r="Y3" s="16"/>
      <c r="Z3" s="16"/>
      <c r="AA3" s="16"/>
      <c r="AB3" s="16"/>
      <c r="AC3" s="16"/>
      <c r="AD3" s="16"/>
      <c r="AE3" s="16"/>
    </row>
    <row r="4" spans="1:31">
      <c r="M4" s="2"/>
      <c r="X4" s="16"/>
      <c r="Y4" s="16"/>
      <c r="Z4" s="16"/>
      <c r="AA4" s="16"/>
      <c r="AB4" s="16"/>
      <c r="AC4" s="16"/>
      <c r="AD4" s="16"/>
      <c r="AE4" s="16"/>
    </row>
    <row r="5" spans="1:31">
      <c r="X5" s="16"/>
      <c r="Y5" s="16"/>
      <c r="Z5" s="16"/>
      <c r="AA5" s="16"/>
      <c r="AB5" s="16"/>
      <c r="AC5" s="16"/>
      <c r="AD5" s="16"/>
      <c r="AE5" s="16"/>
    </row>
    <row r="6" spans="1:31">
      <c r="M6" s="61"/>
      <c r="N6" s="61"/>
      <c r="O6" s="61"/>
      <c r="P6" s="61"/>
      <c r="Q6" s="61"/>
      <c r="R6" s="61"/>
      <c r="S6" s="61"/>
      <c r="T6" s="61"/>
      <c r="U6" s="61"/>
      <c r="V6" s="61"/>
      <c r="W6" s="61"/>
      <c r="X6" s="16"/>
      <c r="Y6" s="16"/>
      <c r="Z6" s="16"/>
      <c r="AA6" s="16"/>
      <c r="AB6" s="16"/>
      <c r="AC6" s="16"/>
      <c r="AD6" s="16"/>
      <c r="AE6" s="16"/>
    </row>
    <row r="7" spans="1:31">
      <c r="L7" s="16"/>
      <c r="M7" s="57" t="s">
        <v>370</v>
      </c>
      <c r="N7" s="57"/>
      <c r="O7" s="57"/>
      <c r="P7" s="57"/>
      <c r="Q7" s="57"/>
      <c r="R7" s="57" t="str">
        <f t="shared" ref="R7:R9" si="0">"  "</f>
        <v xml:space="preserve">  </v>
      </c>
      <c r="S7" s="87" t="s">
        <v>371</v>
      </c>
      <c r="T7" s="87"/>
      <c r="U7" s="57"/>
      <c r="V7" s="87"/>
      <c r="W7" s="87"/>
      <c r="X7" s="16"/>
      <c r="Y7" s="16"/>
      <c r="Z7" s="16"/>
      <c r="AA7" s="16"/>
      <c r="AB7" s="16"/>
      <c r="AC7" s="16"/>
      <c r="AD7" s="16"/>
      <c r="AE7" s="16"/>
    </row>
    <row r="8" spans="1:31">
      <c r="L8" s="57"/>
      <c r="M8" s="57" t="s">
        <v>372</v>
      </c>
      <c r="N8" s="57"/>
      <c r="O8" s="57" t="str">
        <f>"  "</f>
        <v xml:space="preserve">  </v>
      </c>
      <c r="P8" s="57">
        <v>2035</v>
      </c>
      <c r="Q8" s="57"/>
      <c r="R8" s="57" t="str">
        <f t="shared" si="0"/>
        <v xml:space="preserve">  </v>
      </c>
      <c r="S8" s="57" t="s">
        <v>372</v>
      </c>
      <c r="T8" s="57"/>
      <c r="U8" s="57" t="str">
        <f t="shared" ref="U8:U9" si="1">"  "</f>
        <v xml:space="preserve">  </v>
      </c>
      <c r="V8" s="57">
        <v>2035</v>
      </c>
      <c r="W8" s="57"/>
      <c r="X8" s="16"/>
      <c r="Y8" s="16"/>
      <c r="Z8" s="16"/>
      <c r="AA8" s="16"/>
      <c r="AB8" s="16"/>
      <c r="AC8" s="16"/>
      <c r="AD8" s="16"/>
      <c r="AE8" s="16"/>
    </row>
    <row r="9" spans="1:31">
      <c r="L9" s="57"/>
      <c r="M9" s="57" t="s">
        <v>373</v>
      </c>
      <c r="N9" s="57" t="s">
        <v>374</v>
      </c>
      <c r="O9" s="57" t="str">
        <f>"  "</f>
        <v xml:space="preserve">  </v>
      </c>
      <c r="P9" s="57" t="s">
        <v>373</v>
      </c>
      <c r="Q9" s="57" t="s">
        <v>374</v>
      </c>
      <c r="R9" s="57" t="str">
        <f t="shared" si="0"/>
        <v xml:space="preserve">  </v>
      </c>
      <c r="S9" s="57" t="s">
        <v>373</v>
      </c>
      <c r="T9" s="57" t="s">
        <v>374</v>
      </c>
      <c r="U9" s="57" t="str">
        <f t="shared" si="1"/>
        <v xml:space="preserve">  </v>
      </c>
      <c r="V9" s="57" t="s">
        <v>373</v>
      </c>
      <c r="W9" s="57" t="s">
        <v>374</v>
      </c>
      <c r="X9" s="16"/>
      <c r="Y9" s="16"/>
      <c r="Z9" s="16"/>
      <c r="AA9" s="16"/>
      <c r="AB9" s="16"/>
      <c r="AC9" s="16"/>
      <c r="AD9" s="16"/>
      <c r="AE9" s="16"/>
    </row>
    <row r="10" spans="1:31">
      <c r="L10" s="57" t="s">
        <v>375</v>
      </c>
      <c r="M10" s="58">
        <v>1403.5845997401852</v>
      </c>
      <c r="N10" s="58">
        <v>1403.5845997401852</v>
      </c>
      <c r="O10" s="57"/>
      <c r="P10" s="58">
        <v>2060.7816131413715</v>
      </c>
      <c r="Q10" s="58">
        <v>2060.7816131413715</v>
      </c>
      <c r="R10" s="57"/>
      <c r="S10" s="58">
        <v>1403.5845997401852</v>
      </c>
      <c r="T10" s="58">
        <v>1403.5845997401852</v>
      </c>
      <c r="U10" s="57"/>
      <c r="V10" s="58">
        <v>2060.7816131413715</v>
      </c>
      <c r="W10" s="58">
        <v>2060.7816131413715</v>
      </c>
      <c r="X10" s="16"/>
      <c r="Y10" s="16"/>
      <c r="Z10" s="16"/>
      <c r="AA10" s="16"/>
      <c r="AB10" s="16"/>
      <c r="AC10" s="16"/>
      <c r="AD10" s="16"/>
      <c r="AE10" s="16"/>
    </row>
    <row r="11" spans="1:31">
      <c r="L11" s="57" t="s">
        <v>376</v>
      </c>
      <c r="M11" s="58">
        <v>1580.23721256455</v>
      </c>
      <c r="N11" s="58">
        <v>1227.0139720811717</v>
      </c>
      <c r="O11" s="57"/>
      <c r="P11" s="58">
        <v>2280.717862565456</v>
      </c>
      <c r="Q11" s="58">
        <v>1014.3495069597485</v>
      </c>
      <c r="R11" s="57"/>
      <c r="S11" s="58">
        <v>1580.23721256455</v>
      </c>
      <c r="T11" s="58">
        <v>1227.0139720811717</v>
      </c>
      <c r="U11" s="57"/>
      <c r="V11" s="58">
        <v>2280.717862565456</v>
      </c>
      <c r="W11" s="58">
        <v>1014.3495069597485</v>
      </c>
    </row>
    <row r="12" spans="1:31">
      <c r="L12" s="57" t="s">
        <v>377</v>
      </c>
      <c r="M12" s="58">
        <v>126.51757199999997</v>
      </c>
      <c r="N12" s="57">
        <v>0</v>
      </c>
      <c r="O12" s="57"/>
      <c r="P12" s="58">
        <v>302.00968799999993</v>
      </c>
      <c r="Q12" s="57">
        <v>0</v>
      </c>
      <c r="R12" s="57"/>
      <c r="S12" s="58">
        <v>126.51757199999997</v>
      </c>
      <c r="T12" s="57">
        <v>0</v>
      </c>
      <c r="U12" s="57"/>
      <c r="V12" s="58">
        <v>302.00968799999993</v>
      </c>
      <c r="W12" s="57">
        <v>0</v>
      </c>
    </row>
    <row r="13" spans="1:31">
      <c r="L13" s="57" t="s">
        <v>378</v>
      </c>
      <c r="M13" s="58">
        <v>1204.3570682756881</v>
      </c>
      <c r="N13" s="58">
        <v>714.95878266928821</v>
      </c>
      <c r="O13" s="57"/>
      <c r="P13" s="58">
        <v>1204.3570682756881</v>
      </c>
      <c r="Q13" s="58">
        <v>674.06202428722258</v>
      </c>
      <c r="R13" s="57"/>
      <c r="S13" s="58">
        <v>360.22100989844898</v>
      </c>
      <c r="T13" s="58">
        <v>943.99481626312524</v>
      </c>
      <c r="U13" s="57"/>
      <c r="V13" s="58">
        <v>360.22100989844898</v>
      </c>
      <c r="W13" s="58">
        <v>903.09805788105962</v>
      </c>
    </row>
    <row r="14" spans="1:31">
      <c r="L14" s="59" t="s">
        <v>379</v>
      </c>
      <c r="M14" s="60">
        <v>4314.6964525804233</v>
      </c>
      <c r="N14" s="60">
        <v>3345.5573544906451</v>
      </c>
      <c r="O14" s="57"/>
      <c r="P14" s="60">
        <v>5847.8662319825153</v>
      </c>
      <c r="Q14" s="60">
        <v>3749.1931443883423</v>
      </c>
      <c r="R14" s="57"/>
      <c r="S14" s="60">
        <v>3470.5603942031839</v>
      </c>
      <c r="T14" s="60">
        <v>3574.5933880844823</v>
      </c>
      <c r="U14" s="57"/>
      <c r="V14" s="60">
        <v>5003.7301736052759</v>
      </c>
      <c r="W14" s="60">
        <v>3978.2291779821794</v>
      </c>
    </row>
  </sheetData>
  <mergeCells count="2">
    <mergeCell ref="S7:T7"/>
    <mergeCell ref="V7:W7"/>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457C9-A16C-432D-8CAB-F9A733092E44}">
  <sheetPr codeName="Sheet50"/>
  <dimension ref="A2:R12"/>
  <sheetViews>
    <sheetView workbookViewId="0"/>
  </sheetViews>
  <sheetFormatPr defaultRowHeight="15"/>
  <sheetData>
    <row r="2" spans="1:18" s="4" customFormat="1">
      <c r="A2" s="3" t="s">
        <v>380</v>
      </c>
    </row>
    <row r="5" spans="1:18" ht="18">
      <c r="O5" s="2" t="s">
        <v>107</v>
      </c>
      <c r="P5" s="2" t="s">
        <v>381</v>
      </c>
      <c r="Q5" s="2" t="s">
        <v>382</v>
      </c>
      <c r="R5" s="2" t="s">
        <v>383</v>
      </c>
    </row>
    <row r="6" spans="1:18">
      <c r="O6" s="1" t="s">
        <v>384</v>
      </c>
      <c r="P6">
        <v>290</v>
      </c>
      <c r="Q6">
        <v>305</v>
      </c>
      <c r="R6">
        <v>240</v>
      </c>
    </row>
    <row r="7" spans="1:18">
      <c r="O7" s="1" t="s">
        <v>385</v>
      </c>
      <c r="P7" s="33">
        <v>281</v>
      </c>
      <c r="Q7" s="33">
        <v>297</v>
      </c>
      <c r="R7" s="33">
        <v>233</v>
      </c>
    </row>
    <row r="8" spans="1:18">
      <c r="O8" s="1" t="s">
        <v>386</v>
      </c>
      <c r="P8" s="33">
        <v>283</v>
      </c>
      <c r="Q8" s="33">
        <v>304</v>
      </c>
      <c r="R8" s="33">
        <v>240</v>
      </c>
    </row>
    <row r="9" spans="1:18">
      <c r="O9" s="1" t="s">
        <v>387</v>
      </c>
      <c r="P9" s="33">
        <v>2</v>
      </c>
      <c r="Q9" s="33">
        <v>7</v>
      </c>
      <c r="R9" s="33">
        <v>7</v>
      </c>
    </row>
    <row r="12" spans="1:18">
      <c r="E12" s="33"/>
    </row>
  </sheetData>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565B9-AE4B-4983-A1A9-3E18DAC9279D}">
  <sheetPr codeName="Sheet51"/>
  <dimension ref="A2:Q12"/>
  <sheetViews>
    <sheetView workbookViewId="0">
      <selection activeCell="N5" sqref="N5"/>
    </sheetView>
  </sheetViews>
  <sheetFormatPr defaultRowHeight="15"/>
  <sheetData>
    <row r="2" spans="1:17" s="4" customFormat="1">
      <c r="A2" s="3" t="s">
        <v>388</v>
      </c>
    </row>
    <row r="5" spans="1:17" ht="18">
      <c r="N5" s="2" t="s">
        <v>107</v>
      </c>
      <c r="O5" s="2" t="s">
        <v>381</v>
      </c>
      <c r="P5" s="2" t="s">
        <v>389</v>
      </c>
      <c r="Q5" s="2" t="s">
        <v>390</v>
      </c>
    </row>
    <row r="6" spans="1:17">
      <c r="N6" s="1" t="s">
        <v>391</v>
      </c>
      <c r="O6" s="35">
        <v>-4.7442455818297331</v>
      </c>
      <c r="P6" s="35">
        <v>-5.642028400556752</v>
      </c>
      <c r="Q6" s="35">
        <v>-4.1822673854648507</v>
      </c>
    </row>
    <row r="7" spans="1:17">
      <c r="N7" s="1" t="s">
        <v>392</v>
      </c>
      <c r="O7" s="35">
        <v>1.6128878978898884</v>
      </c>
      <c r="P7" s="35">
        <v>2.3422185077589694</v>
      </c>
      <c r="Q7" s="35">
        <v>1.8842051695390674</v>
      </c>
    </row>
    <row r="8" spans="1:17">
      <c r="N8" s="1" t="s">
        <v>134</v>
      </c>
      <c r="O8" s="35">
        <v>-1.5239040951511107</v>
      </c>
      <c r="P8" s="35">
        <v>-1.7348308862328226</v>
      </c>
      <c r="Q8" s="35">
        <v>-1.367831339180037</v>
      </c>
    </row>
    <row r="9" spans="1:17">
      <c r="N9" s="1" t="s">
        <v>135</v>
      </c>
      <c r="O9" s="35">
        <v>1.5456377459161159</v>
      </c>
      <c r="P9" s="35">
        <v>1.8065805211322512</v>
      </c>
      <c r="Q9" s="35">
        <v>1.7696858306082504</v>
      </c>
    </row>
    <row r="10" spans="1:17">
      <c r="N10" s="1" t="s">
        <v>136</v>
      </c>
      <c r="O10" s="35">
        <v>-4.9704201106716937E-2</v>
      </c>
      <c r="P10" s="35">
        <v>-1.9658546145078618E-2</v>
      </c>
      <c r="Q10" s="35">
        <v>-2.7769490130235226E-2</v>
      </c>
    </row>
    <row r="11" spans="1:17">
      <c r="N11" s="1" t="s">
        <v>137</v>
      </c>
      <c r="O11" s="35">
        <v>-3.4726051517449887</v>
      </c>
      <c r="P11" s="35">
        <v>2.3375140907826424</v>
      </c>
      <c r="Q11" s="35">
        <v>2.1948205437607959</v>
      </c>
    </row>
    <row r="12" spans="1:17">
      <c r="N12" s="1" t="s">
        <v>379</v>
      </c>
      <c r="O12" s="33">
        <v>-7</v>
      </c>
      <c r="P12" s="33">
        <v>-1</v>
      </c>
      <c r="Q12" s="33">
        <v>0</v>
      </c>
    </row>
  </sheetData>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4C75-F33F-420A-B046-0AF95643D3E2}">
  <sheetPr codeName="Sheet52"/>
  <dimension ref="A2:Q23"/>
  <sheetViews>
    <sheetView workbookViewId="0">
      <selection activeCell="P23" sqref="P23"/>
    </sheetView>
  </sheetViews>
  <sheetFormatPr defaultRowHeight="15"/>
  <sheetData>
    <row r="2" spans="1:17" s="4" customFormat="1">
      <c r="A2" s="3" t="s">
        <v>393</v>
      </c>
    </row>
    <row r="5" spans="1:17" ht="18">
      <c r="N5" s="2" t="s">
        <v>107</v>
      </c>
      <c r="O5" s="2" t="s">
        <v>381</v>
      </c>
      <c r="P5" s="2" t="s">
        <v>382</v>
      </c>
      <c r="Q5" s="2" t="s">
        <v>383</v>
      </c>
    </row>
    <row r="6" spans="1:17">
      <c r="N6" s="1" t="s">
        <v>394</v>
      </c>
      <c r="O6">
        <v>290</v>
      </c>
      <c r="P6">
        <v>305</v>
      </c>
      <c r="Q6">
        <v>240</v>
      </c>
    </row>
    <row r="7" spans="1:17">
      <c r="N7" s="1" t="s">
        <v>395</v>
      </c>
      <c r="O7" s="35">
        <v>290</v>
      </c>
      <c r="P7" s="35">
        <v>290.96959800000002</v>
      </c>
      <c r="Q7" s="35">
        <v>221.86830699999999</v>
      </c>
    </row>
    <row r="8" spans="1:17">
      <c r="N8" s="1"/>
    </row>
    <row r="23" spans="16:16">
      <c r="P23" s="36" t="s">
        <v>396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C861-D49E-42D8-BBFD-01C73077C0A6}">
  <sheetPr codeName="Sheet15"/>
  <dimension ref="A2:P7"/>
  <sheetViews>
    <sheetView workbookViewId="0">
      <selection activeCell="Q12" sqref="Q12"/>
    </sheetView>
  </sheetViews>
  <sheetFormatPr defaultRowHeight="15"/>
  <cols>
    <col min="14" max="14" width="9.5703125" customWidth="1"/>
    <col min="15" max="15" width="10.140625" customWidth="1"/>
  </cols>
  <sheetData>
    <row r="2" spans="1:16" s="17" customFormat="1">
      <c r="A2" s="24" t="s">
        <v>120</v>
      </c>
    </row>
    <row r="3" spans="1:16">
      <c r="A3" s="22"/>
    </row>
    <row r="4" spans="1:16" ht="45">
      <c r="A4" s="22"/>
      <c r="N4" s="50" t="s">
        <v>121</v>
      </c>
      <c r="O4" s="50" t="s">
        <v>122</v>
      </c>
    </row>
    <row r="5" spans="1:16">
      <c r="N5" s="21">
        <v>262.74266968142626</v>
      </c>
      <c r="O5" s="21">
        <v>160.27057330268755</v>
      </c>
    </row>
    <row r="6" spans="1:16">
      <c r="N6" s="21">
        <v>0</v>
      </c>
      <c r="O6" s="21">
        <v>102.47209637873871</v>
      </c>
      <c r="P6" s="67" t="s">
        <v>123</v>
      </c>
    </row>
    <row r="7" spans="1:16">
      <c r="N7" s="2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F44E-3106-4A12-82B7-B241744CFA54}">
  <sheetPr codeName="Sheet16"/>
  <dimension ref="A2:O10"/>
  <sheetViews>
    <sheetView workbookViewId="0">
      <selection activeCell="A2" sqref="A2"/>
    </sheetView>
  </sheetViews>
  <sheetFormatPr defaultRowHeight="15"/>
  <sheetData>
    <row r="2" spans="1:15" s="17" customFormat="1" ht="15.75">
      <c r="A2" s="52" t="s">
        <v>124</v>
      </c>
    </row>
    <row r="3" spans="1:15">
      <c r="A3" s="22"/>
    </row>
    <row r="4" spans="1:15" ht="18">
      <c r="A4" s="22"/>
      <c r="O4" s="23" t="s">
        <v>125</v>
      </c>
    </row>
    <row r="5" spans="1:15">
      <c r="N5" s="1" t="s">
        <v>115</v>
      </c>
      <c r="O5" s="25">
        <v>-0.53955003609901164</v>
      </c>
    </row>
    <row r="6" spans="1:15">
      <c r="N6" s="1" t="s">
        <v>116</v>
      </c>
      <c r="O6" s="25">
        <v>-0.25351415554013801</v>
      </c>
    </row>
    <row r="7" spans="1:15">
      <c r="N7" s="1" t="s">
        <v>117</v>
      </c>
      <c r="O7" s="25">
        <v>-0.71887991459156031</v>
      </c>
    </row>
    <row r="8" spans="1:15">
      <c r="N8" s="1" t="s">
        <v>118</v>
      </c>
      <c r="O8" s="25">
        <v>-0.47811461384795484</v>
      </c>
    </row>
    <row r="9" spans="1:15">
      <c r="N9" s="1" t="s">
        <v>119</v>
      </c>
      <c r="O9" s="25">
        <v>-0.15903093593766696</v>
      </c>
    </row>
    <row r="10" spans="1:15">
      <c r="N10" s="1" t="s">
        <v>126</v>
      </c>
      <c r="O10" s="25">
        <v>-0.3703388759839602</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A50B9-01C5-4167-89F3-1F32A9DD6FDA}">
  <sheetPr codeName="Sheet17"/>
  <dimension ref="A2:O6"/>
  <sheetViews>
    <sheetView workbookViewId="0">
      <selection activeCell="A2" sqref="A2"/>
    </sheetView>
  </sheetViews>
  <sheetFormatPr defaultRowHeight="15"/>
  <sheetData>
    <row r="2" spans="1:15" s="17" customFormat="1">
      <c r="A2" s="24" t="s">
        <v>127</v>
      </c>
    </row>
    <row r="4" spans="1:15" ht="18">
      <c r="O4" s="23" t="s">
        <v>107</v>
      </c>
    </row>
    <row r="5" spans="1:15">
      <c r="N5" s="1" t="s">
        <v>128</v>
      </c>
      <c r="O5" s="21">
        <v>5.2883578731706748</v>
      </c>
    </row>
    <row r="6" spans="1:15">
      <c r="N6" s="1" t="s">
        <v>129</v>
      </c>
      <c r="O6" s="21">
        <v>22.337818415499438</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35C22-C4F2-4876-9EB7-B1BF4D3907CF}">
  <sheetPr codeName="Sheet18"/>
  <dimension ref="A2:Q12"/>
  <sheetViews>
    <sheetView workbookViewId="0">
      <selection activeCell="G26" sqref="G26"/>
    </sheetView>
  </sheetViews>
  <sheetFormatPr defaultRowHeight="15"/>
  <sheetData>
    <row r="2" spans="1:17" s="17" customFormat="1">
      <c r="A2" s="51" t="s">
        <v>130</v>
      </c>
    </row>
    <row r="3" spans="1:17">
      <c r="A3" s="22"/>
    </row>
    <row r="4" spans="1:17" ht="18">
      <c r="A4" s="22"/>
      <c r="Q4" s="23" t="s">
        <v>107</v>
      </c>
    </row>
    <row r="5" spans="1:17">
      <c r="A5" s="26"/>
      <c r="P5" s="1" t="s">
        <v>131</v>
      </c>
      <c r="Q5" s="21">
        <v>240</v>
      </c>
    </row>
    <row r="6" spans="1:17">
      <c r="A6" s="22"/>
      <c r="P6" s="1" t="s">
        <v>132</v>
      </c>
      <c r="Q6" s="21">
        <v>-18.356568559556457</v>
      </c>
    </row>
    <row r="7" spans="1:17">
      <c r="P7" s="1" t="s">
        <v>133</v>
      </c>
      <c r="Q7" s="21">
        <v>-20.524364239154735</v>
      </c>
    </row>
    <row r="8" spans="1:17">
      <c r="P8" s="1" t="s">
        <v>134</v>
      </c>
      <c r="Q8" s="21">
        <v>-0.86590980381181204</v>
      </c>
    </row>
    <row r="9" spans="1:17">
      <c r="P9" s="1" t="s">
        <v>135</v>
      </c>
      <c r="Q9" s="21">
        <v>-17.004182402355411</v>
      </c>
    </row>
    <row r="10" spans="1:17">
      <c r="P10" s="1" t="s">
        <v>136</v>
      </c>
      <c r="Q10" s="21">
        <v>-4.9557466572496125</v>
      </c>
    </row>
    <row r="11" spans="1:17">
      <c r="P11" s="1" t="s">
        <v>137</v>
      </c>
      <c r="Q11" s="21">
        <v>-18.388779038696896</v>
      </c>
    </row>
    <row r="12" spans="1:17">
      <c r="P12" s="1" t="s">
        <v>138</v>
      </c>
      <c r="Q12" s="21">
        <v>159.98367531196237</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25F0D-D647-4824-9F8C-CC703F3DA280}">
  <sheetPr codeName="Sheet19"/>
  <dimension ref="A2:S24"/>
  <sheetViews>
    <sheetView workbookViewId="0">
      <selection activeCell="M24" sqref="M24"/>
    </sheetView>
  </sheetViews>
  <sheetFormatPr defaultRowHeight="15"/>
  <cols>
    <col min="13" max="16" width="11.85546875" customWidth="1"/>
  </cols>
  <sheetData>
    <row r="2" spans="1:19" s="17" customFormat="1">
      <c r="A2" s="51" t="s">
        <v>139</v>
      </c>
    </row>
    <row r="3" spans="1:19">
      <c r="A3" s="22"/>
    </row>
    <row r="4" spans="1:19" ht="46.5">
      <c r="A4" s="29"/>
      <c r="L4" s="23" t="s">
        <v>107</v>
      </c>
      <c r="M4" s="50" t="s">
        <v>116</v>
      </c>
      <c r="N4" s="50" t="s">
        <v>140</v>
      </c>
      <c r="O4" s="50" t="s">
        <v>123</v>
      </c>
      <c r="P4" s="50" t="s">
        <v>122</v>
      </c>
    </row>
    <row r="5" spans="1:19">
      <c r="A5" s="22"/>
      <c r="L5" s="1" t="s">
        <v>108</v>
      </c>
      <c r="M5" s="21">
        <v>146.31959715132825</v>
      </c>
      <c r="N5" s="21">
        <v>116.42307253009801</v>
      </c>
      <c r="O5" s="21">
        <v>-102.47209637873871</v>
      </c>
      <c r="P5" s="21">
        <v>160.27057330268755</v>
      </c>
      <c r="R5" s="21"/>
    </row>
    <row r="6" spans="1:19">
      <c r="A6" s="29"/>
      <c r="L6" s="1" t="s">
        <v>141</v>
      </c>
      <c r="M6" s="21">
        <v>143.4075126245929</v>
      </c>
      <c r="N6" s="21">
        <v>110.30978614645535</v>
      </c>
      <c r="O6" s="21">
        <v>-93.791059979671644</v>
      </c>
      <c r="P6" s="21">
        <v>159.92623879137662</v>
      </c>
      <c r="R6" s="21"/>
      <c r="S6" s="21"/>
    </row>
    <row r="7" spans="1:19">
      <c r="L7" s="1" t="s">
        <v>142</v>
      </c>
      <c r="M7" s="21">
        <v>151.4608600178853</v>
      </c>
      <c r="N7" s="21">
        <v>111.15856810974084</v>
      </c>
      <c r="O7" s="21">
        <v>-102.47209637873871</v>
      </c>
      <c r="P7" s="21">
        <v>160.14733174888741</v>
      </c>
      <c r="R7" s="21"/>
    </row>
    <row r="17" spans="16:16">
      <c r="P17" s="21"/>
    </row>
    <row r="19" spans="16:16">
      <c r="P19" s="21"/>
    </row>
    <row r="20" spans="16:16">
      <c r="P20" s="21"/>
    </row>
    <row r="22" spans="16:16">
      <c r="P22" s="21"/>
    </row>
    <row r="24" spans="16:16">
      <c r="P24" s="21"/>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Document" ma:contentTypeID="0x0101004B7FDCD57A2D7A4DA50834723978B114" ma:contentTypeVersion="177" ma:contentTypeDescription="Create a new document." ma:contentTypeScope="" ma:versionID="6c743a1150c3507503ef44c2e0c21ee1">
  <xsd:schema xmlns:xsd="http://www.w3.org/2001/XMLSchema" xmlns:xs="http://www.w3.org/2001/XMLSchema" xmlns:p="http://schemas.microsoft.com/office/2006/metadata/properties" xmlns:ns2="23981a59-73b4-45c4-9c2e-65373b1c664d" xmlns:ns3="02bffcbe-7cf8-467d-a91b-a3e0dbcae01e" xmlns:ns4="a9df0e0e-9b5b-47bc-81c1-d190dfb54f87" xmlns:ns5="b30672e7-690a-4c93-a50a-a028bc8f475d" xmlns:ns6="70761194-623b-4751-a0da-29ad6551f95e" xmlns:ns7="c605bdf2-3a00-4391-b6ee-ec78e0d6979b" targetNamespace="http://schemas.microsoft.com/office/2006/metadata/properties" ma:root="true" ma:fieldsID="842b5e78e520c2b50c3d331097fd5a63" ns2:_="" ns3:_="" ns4:_="" ns5:_="" ns6:_="" ns7:_="">
    <xsd:import namespace="23981a59-73b4-45c4-9c2e-65373b1c664d"/>
    <xsd:import namespace="02bffcbe-7cf8-467d-a91b-a3e0dbcae01e"/>
    <xsd:import namespace="a9df0e0e-9b5b-47bc-81c1-d190dfb54f87"/>
    <xsd:import namespace="b30672e7-690a-4c93-a50a-a028bc8f475d"/>
    <xsd:import namespace="70761194-623b-4751-a0da-29ad6551f95e"/>
    <xsd:import namespace="c605bdf2-3a00-4391-b6ee-ec78e0d6979b"/>
    <xsd:element name="properties">
      <xsd:complexType>
        <xsd:sequence>
          <xsd:element name="documentManagement">
            <xsd:complexType>
              <xsd:all>
                <xsd:element ref="ns2:_dlc_DocId" minOccurs="0"/>
                <xsd:element ref="ns2:_dlc_DocIdUrl" minOccurs="0"/>
                <xsd:element ref="ns2:_dlc_DocIdPersistId" minOccurs="0"/>
                <xsd:element ref="ns3:DocumentType" minOccurs="0"/>
                <xsd:element ref="ns4:Narrative" minOccurs="0"/>
                <xsd:element ref="ns5:OTDocID" minOccurs="0"/>
                <xsd:element ref="ns5:OTModifiedBy" minOccurs="0"/>
                <xsd:element ref="ns5:LegacyMetadata" minOccurs="0"/>
                <xsd:element ref="ns5:OTCreatedBy" minOccurs="0"/>
                <xsd:element ref="ns4:PraText3" minOccurs="0"/>
                <xsd:element ref="ns4:PraText4" minOccurs="0"/>
                <xsd:element ref="ns4:PraText5" minOccurs="0"/>
                <xsd:element ref="ns4:PraDate1" minOccurs="0"/>
                <xsd:element ref="ns4:PraDate2" minOccurs="0"/>
                <xsd:element ref="ns4:PraDate3" minOccurs="0"/>
                <xsd:element ref="ns4:PraDateTrigger" minOccurs="0"/>
                <xsd:element ref="ns4:PraDateDisposal" minOccurs="0"/>
                <xsd:element ref="ns6:Activity" minOccurs="0"/>
                <xsd:element ref="ns6:Function" minOccurs="0"/>
                <xsd:element ref="ns6:Subactivity" minOccurs="0"/>
                <xsd:element ref="ns6:Year" minOccurs="0"/>
                <xsd:element ref="ns6:Project" minOccurs="0"/>
                <xsd:element ref="ns6:AggregationNarrative" minOccurs="0"/>
                <xsd:element ref="ns6:Case" minOccurs="0"/>
                <xsd:element ref="ns6:CategoryName" minOccurs="0"/>
                <xsd:element ref="ns6:CategoryValue" minOccurs="0"/>
                <xsd:element ref="ns4:PraText1" minOccurs="0"/>
                <xsd:element ref="ns4:PraText2" minOccurs="0"/>
                <xsd:element ref="ns6:PRAType" minOccurs="0"/>
                <xsd:element ref="ns4:AggregationStatus" minOccurs="0"/>
                <xsd:element ref="ns5:Channel" minOccurs="0"/>
                <xsd:element ref="ns7:MediaServiceMetadata" minOccurs="0"/>
                <xsd:element ref="ns7:MediaServiceFastMetadata" minOccurs="0"/>
                <xsd:element ref="ns7:MediaServiceObjectDetectorVersions" minOccurs="0"/>
                <xsd:element ref="ns2:SharedWithUsers" minOccurs="0"/>
                <xsd:element ref="ns2:SharedWithDetails" minOccurs="0"/>
                <xsd:element ref="ns7:MediaServiceSearchProperties" minOccurs="0"/>
                <xsd:element ref="ns7:lcf76f155ced4ddcb4097134ff3c332f" minOccurs="0"/>
                <xsd:element ref="ns2:TaxCatchAll" minOccurs="0"/>
                <xsd:element ref="ns7:MediaServiceDateTaken" minOccurs="0"/>
                <xsd:element ref="ns7:MediaServiceOCR" minOccurs="0"/>
                <xsd:element ref="ns7:MediaServiceGenerationTime" minOccurs="0"/>
                <xsd:element ref="ns7: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81a59-73b4-45c4-9c2e-65373b1c664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4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3" nillable="true" ma:displayName="Shared With Details" ma:internalName="SharedWithDetails" ma:readOnly="true">
      <xsd:simpleType>
        <xsd:restriction base="dms:Note">
          <xsd:maxLength value="255"/>
        </xsd:restriction>
      </xsd:simpleType>
    </xsd:element>
    <xsd:element name="TaxCatchAll" ma:index="47" nillable="true" ma:displayName="Taxonomy Catch All Column" ma:hidden="true" ma:list="{2e8d47f4-d2f2-4ab6-9f2f-062a14b9c475}" ma:internalName="TaxCatchAll" ma:showField="CatchAllData" ma:web="23981a59-73b4-45c4-9c2e-65373b1c66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2bffcbe-7cf8-467d-a91b-a3e0dbcae01e" elementFormDefault="qualified">
    <xsd:import namespace="http://schemas.microsoft.com/office/2006/documentManagement/types"/>
    <xsd:import namespace="http://schemas.microsoft.com/office/infopath/2007/PartnerControls"/>
    <xsd:element name="DocumentType" ma:index="11" nillable="true" ma:displayName="Document Type" ma:description="Specify the document type to help refine search and to classify the document" ma:format="Dropdown" ma:internalName="DocumentType" ma:readOnly="false">
      <xsd:simpleType>
        <xsd:restriction base="dms:Choice">
          <xsd:enumeration value="APPLICATION, certificate, consent related"/>
          <xsd:enumeration value="CONTRACT, Variation, Agreement"/>
          <xsd:enumeration value="CORRESPONDENCE, Memo, Filenote, Email"/>
          <xsd:enumeration value="DRAWING, Plan, Map"/>
          <xsd:enumeration value="EMPLOYMENT related"/>
          <xsd:enumeration value="FINANCIAL related"/>
          <xsd:enumeration value="KNOWLEDGE article"/>
          <xsd:enumeration value="MEETING related"/>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schema>
  <xsd:schema xmlns:xsd="http://www.w3.org/2001/XMLSchema" xmlns:xs="http://www.w3.org/2001/XMLSchema" xmlns:dms="http://schemas.microsoft.com/office/2006/documentManagement/types" xmlns:pc="http://schemas.microsoft.com/office/infopath/2007/PartnerControls" targetNamespace="a9df0e0e-9b5b-47bc-81c1-d190dfb54f87" elementFormDefault="qualified">
    <xsd:import namespace="http://schemas.microsoft.com/office/2006/documentManagement/types"/>
    <xsd:import namespace="http://schemas.microsoft.com/office/infopath/2007/PartnerControls"/>
    <xsd:element name="Narrative" ma:index="12" nillable="true" ma:displayName="Narrative" ma:internalName="Narrative0" ma:readOnly="false">
      <xsd:simpleType>
        <xsd:restriction base="dms:Note">
          <xsd:maxLength value="255"/>
        </xsd:restriction>
      </xsd:simpleType>
    </xsd:element>
    <xsd:element name="PraText3" ma:index="17" nillable="true" ma:displayName="PRA Text 3" ma:hidden="true" ma:internalName="PraText30" ma:readOnly="false">
      <xsd:simpleType>
        <xsd:restriction base="dms:Text">
          <xsd:maxLength value="255"/>
        </xsd:restriction>
      </xsd:simpleType>
    </xsd:element>
    <xsd:element name="PraText4" ma:index="18" nillable="true" ma:displayName="PRA Text 4" ma:hidden="true" ma:internalName="PraText40" ma:readOnly="false">
      <xsd:simpleType>
        <xsd:restriction base="dms:Text">
          <xsd:maxLength value="255"/>
        </xsd:restriction>
      </xsd:simpleType>
    </xsd:element>
    <xsd:element name="PraText5" ma:index="19" nillable="true" ma:displayName="PRA Text 5" ma:hidden="true" ma:internalName="PraText50" ma:readOnly="false">
      <xsd:simpleType>
        <xsd:restriction base="dms:Text">
          <xsd:maxLength value="255"/>
        </xsd:restriction>
      </xsd:simpleType>
    </xsd:element>
    <xsd:element name="PraDate1" ma:index="20" nillable="true" ma:displayName="PRA Date 1" ma:format="DateTime" ma:hidden="true" ma:internalName="PraDate1" ma:readOnly="false">
      <xsd:simpleType>
        <xsd:restriction base="dms:DateTime"/>
      </xsd:simpleType>
    </xsd:element>
    <xsd:element name="PraDate2" ma:index="21" nillable="true" ma:displayName="PRA Date 2" ma:format="DateTime" ma:hidden="true" ma:internalName="PraDate2" ma:readOnly="false">
      <xsd:simpleType>
        <xsd:restriction base="dms:DateTime"/>
      </xsd:simpleType>
    </xsd:element>
    <xsd:element name="PraDate3" ma:index="22" nillable="true" ma:displayName="PRA Date 3" ma:format="DateTime" ma:hidden="true" ma:internalName="PraDate3" ma:readOnly="false">
      <xsd:simpleType>
        <xsd:restriction base="dms:DateTime"/>
      </xsd:simpleType>
    </xsd:element>
    <xsd:element name="PraDateTrigger" ma:index="23" nillable="true" ma:displayName="PRA Date Trigger" ma:format="DateTime" ma:hidden="true" ma:internalName="PraDateTrigger" ma:readOnly="false">
      <xsd:simpleType>
        <xsd:restriction base="dms:DateTime"/>
      </xsd:simpleType>
    </xsd:element>
    <xsd:element name="PraDateDisposal" ma:index="24" nillable="true" ma:displayName="PRA Date Disposal" ma:format="DateTime" ma:hidden="true" ma:internalName="PraDateDisposal0" ma:readOnly="false">
      <xsd:simpleType>
        <xsd:restriction base="dms:DateTime"/>
      </xsd:simpleType>
    </xsd:element>
    <xsd:element name="PraText1" ma:index="34" nillable="true" ma:displayName="PRA Text 1" ma:hidden="true" ma:internalName="PraText10" ma:readOnly="false">
      <xsd:simpleType>
        <xsd:restriction base="dms:Text">
          <xsd:maxLength value="255"/>
        </xsd:restriction>
      </xsd:simpleType>
    </xsd:element>
    <xsd:element name="PraText2" ma:index="35" nillable="true" ma:displayName="PRA Text 2" ma:hidden="true" ma:internalName="PraText20" ma:readOnly="false">
      <xsd:simpleType>
        <xsd:restriction base="dms:Text">
          <xsd:maxLength value="255"/>
        </xsd:restriction>
      </xsd:simpleType>
    </xsd:element>
    <xsd:element name="AggregationStatus" ma:index="37" nillable="true" ma:displayName="Aggregation Status" ma:default="Normal" ma:format="Dropdown" ma:hidden="true" ma:internalName="AggregationStatus0"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schema>
  <xsd:schema xmlns:xsd="http://www.w3.org/2001/XMLSchema" xmlns:xs="http://www.w3.org/2001/XMLSchema" xmlns:dms="http://schemas.microsoft.com/office/2006/documentManagement/types" xmlns:pc="http://schemas.microsoft.com/office/infopath/2007/PartnerControls" targetNamespace="b30672e7-690a-4c93-a50a-a028bc8f475d" elementFormDefault="qualified">
    <xsd:import namespace="http://schemas.microsoft.com/office/2006/documentManagement/types"/>
    <xsd:import namespace="http://schemas.microsoft.com/office/infopath/2007/PartnerControls"/>
    <xsd:element name="OTDocID" ma:index="13" nillable="true" ma:displayName="OTDocID" ma:internalName="OTDocID" ma:readOnly="false">
      <xsd:simpleType>
        <xsd:restriction base="dms:Text">
          <xsd:maxLength value="255"/>
        </xsd:restriction>
      </xsd:simpleType>
    </xsd:element>
    <xsd:element name="OTModifiedBy" ma:index="14" nillable="true" ma:displayName="OTModifiedBy" ma:internalName="OTModifiedBy" ma:readOnly="false">
      <xsd:simpleType>
        <xsd:restriction base="dms:Text">
          <xsd:maxLength value="255"/>
        </xsd:restriction>
      </xsd:simpleType>
    </xsd:element>
    <xsd:element name="LegacyMetadata" ma:index="15" nillable="true" ma:displayName="LegacyMetadata" ma:internalName="LegacyMetadata" ma:readOnly="false">
      <xsd:simpleType>
        <xsd:restriction base="dms:Note">
          <xsd:maxLength value="255"/>
        </xsd:restriction>
      </xsd:simpleType>
    </xsd:element>
    <xsd:element name="OTCreatedBy" ma:index="16" nillable="true" ma:displayName="OTCreatedBy" ma:internalName="OTCreatedBy" ma:readOnly="false">
      <xsd:simpleType>
        <xsd:restriction base="dms:Text">
          <xsd:maxLength value="255"/>
        </xsd:restriction>
      </xsd:simpleType>
    </xsd:element>
    <xsd:element name="Channel" ma:index="38" nillable="true" ma:displayName="Channel" ma:hidden="true" ma:internalName="Channe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761194-623b-4751-a0da-29ad6551f95e" elementFormDefault="qualified">
    <xsd:import namespace="http://schemas.microsoft.com/office/2006/documentManagement/types"/>
    <xsd:import namespace="http://schemas.microsoft.com/office/infopath/2007/PartnerControls"/>
    <xsd:element name="Activity" ma:index="25" nillable="true" ma:displayName="Activity" ma:default="Advice" ma:format="Dropdown" ma:hidden="true" ma:internalName="Activity" ma:readOnly="false">
      <xsd:simpleType>
        <xsd:union memberTypes="dms:Text">
          <xsd:simpleType>
            <xsd:restriction base="dms:Choice">
              <xsd:enumeration value="Advice"/>
            </xsd:restriction>
          </xsd:simpleType>
        </xsd:union>
      </xsd:simpleType>
    </xsd:element>
    <xsd:element name="Function" ma:index="26" nillable="true" ma:displayName="Function" ma:default="Programmes and Projects" ma:format="Dropdown" ma:hidden="true" ma:internalName="Function" ma:readOnly="false">
      <xsd:simpleType>
        <xsd:union memberTypes="dms:Text">
          <xsd:simpleType>
            <xsd:restriction base="dms:Choice">
              <xsd:enumeration value="Programmes and Projects"/>
            </xsd:restriction>
          </xsd:simpleType>
        </xsd:union>
      </xsd:simpleType>
    </xsd:element>
    <xsd:element name="Subactivity" ma:index="27" nillable="true" ma:displayName="Subactivity" ma:default="NA" ma:hidden="true" ma:internalName="Subactivity" ma:readOnly="false">
      <xsd:simpleType>
        <xsd:restriction base="dms:Text">
          <xsd:maxLength value="255"/>
        </xsd:restriction>
      </xsd:simpleType>
    </xsd:element>
    <xsd:element name="Year" ma:index="28" nillable="true" ma:displayName="Year" ma:format="Dropdown" ma:hidden="true" ma:internalName="Year" ma:readOnly="false">
      <xsd:simpleType>
        <xsd:restriction base="dms:Choice">
          <xsd:enumeration value="2019"/>
          <xsd:enumeration value="2020"/>
          <xsd:enumeration value="2021"/>
          <xsd:enumeration value="2022"/>
          <xsd:enumeration value="2023"/>
        </xsd:restriction>
      </xsd:simpleType>
    </xsd:element>
    <xsd:element name="Project" ma:index="29" nillable="true" ma:displayName="Project" ma:hidden="true" ma:internalName="Project" ma:readOnly="false">
      <xsd:simpleType>
        <xsd:restriction base="dms:Text">
          <xsd:maxLength value="255"/>
        </xsd:restriction>
      </xsd:simpleType>
    </xsd:element>
    <xsd:element name="AggregationNarrative" ma:index="30" nillable="true" ma:displayName="Aggregation Narrative" ma:hidden="true" ma:internalName="AggregationNarrative" ma:readOnly="false">
      <xsd:simpleType>
        <xsd:restriction base="dms:Text">
          <xsd:maxLength value="255"/>
        </xsd:restriction>
      </xsd:simpleType>
    </xsd:element>
    <xsd:element name="Case" ma:index="31" nillable="true" ma:displayName="Case" ma:default="Emissions Budget 4 Advice 2024" ma:format="Dropdown" ma:hidden="true" ma:internalName="Case" ma:readOnly="false">
      <xsd:simpleType>
        <xsd:restriction base="dms:Choice">
          <xsd:enumeration value="Emissions Budget 4 Advice 2024"/>
        </xsd:restriction>
      </xsd:simpleType>
    </xsd:element>
    <xsd:element name="CategoryName" ma:index="32" nillable="true" ma:displayName="Category" ma:default="NA" ma:hidden="true" ma:internalName="CategoryName" ma:readOnly="false">
      <xsd:simpleType>
        <xsd:restriction base="dms:Text">
          <xsd:maxLength value="255"/>
        </xsd:restriction>
      </xsd:simpleType>
    </xsd:element>
    <xsd:element name="CategoryValue" ma:index="33" nillable="true" ma:displayName="Category Value" ma:hidden="true" ma:internalName="CategoryValue" ma:readOnly="false">
      <xsd:simpleType>
        <xsd:restriction base="dms:Text">
          <xsd:maxLength value="255"/>
        </xsd:restriction>
      </xsd:simpleType>
    </xsd:element>
    <xsd:element name="PRAType" ma:index="36" nillable="true" ma:displayName="PRA Type" ma:hidden="true" ma:internalName="PRATyp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05bdf2-3a00-4391-b6ee-ec78e0d6979b" elementFormDefault="qualified">
    <xsd:import namespace="http://schemas.microsoft.com/office/2006/documentManagement/types"/>
    <xsd:import namespace="http://schemas.microsoft.com/office/infopath/2007/PartnerControls"/>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lcf76f155ced4ddcb4097134ff3c332f" ma:index="46" nillable="true" ma:taxonomy="true" ma:internalName="lcf76f155ced4ddcb4097134ff3c332f" ma:taxonomyFieldName="MediaServiceImageTags" ma:displayName="Image Tags" ma:readOnly="false" ma:fieldId="{5cf76f15-5ced-4ddc-b409-7134ff3c332f}" ma:taxonomyMulti="true" ma:sspId="c284cdd8-0240-42f9-af2b-4d59cbd29a82" ma:termSetId="09814cd3-568e-fe90-9814-8d621ff8fb84" ma:anchorId="fba54fb3-c3e1-fe81-a776-ca4b69148c4d" ma:open="true" ma:isKeyword="false">
      <xsd:complexType>
        <xsd:sequence>
          <xsd:element ref="pc:Terms" minOccurs="0" maxOccurs="1"/>
        </xsd:sequence>
      </xsd:complexType>
    </xsd:element>
    <xsd:element name="MediaServiceDateTaken" ma:index="48" nillable="true" ma:displayName="MediaServiceDateTaken" ma:hidden="true" ma:indexed="true" ma:internalName="MediaServiceDateTaken" ma:readOnly="true">
      <xsd:simpleType>
        <xsd:restriction base="dms:Text"/>
      </xsd:simple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roject xmlns="70761194-623b-4751-a0da-29ad6551f95e" xsi:nil="true"/>
    <PraText1 xmlns="a9df0e0e-9b5b-47bc-81c1-d190dfb54f87" xsi:nil="true"/>
    <OTDocID xmlns="b30672e7-690a-4c93-a50a-a028bc8f475d" xsi:nil="true"/>
    <Subactivity xmlns="70761194-623b-4751-a0da-29ad6551f95e">Report</Subactivity>
    <PraDate1 xmlns="a9df0e0e-9b5b-47bc-81c1-d190dfb54f87" xsi:nil="true"/>
    <Activity xmlns="70761194-623b-4751-a0da-29ad6551f95e">Advice</Activity>
    <CategoryName xmlns="70761194-623b-4751-a0da-29ad6551f95e">Post-consultation</CategoryName>
    <_dlc_DocId xmlns="23981a59-73b4-45c4-9c2e-65373b1c664d">ZRPJAS3TEE2M-2045515007-2128</_dlc_DocId>
    <PraDate2 xmlns="a9df0e0e-9b5b-47bc-81c1-d190dfb54f87" xsi:nil="true"/>
    <Case xmlns="70761194-623b-4751-a0da-29ad6551f95e">Emissions Budget 4 Advice 2024</Case>
    <AggregationStatus xmlns="a9df0e0e-9b5b-47bc-81c1-d190dfb54f87">Normal</AggregationStatus>
    <CategoryValue xmlns="70761194-623b-4751-a0da-29ad6551f95e" xsi:nil="true"/>
    <LegacyMetadata xmlns="b30672e7-690a-4c93-a50a-a028bc8f475d" xsi:nil="true"/>
    <PraText2 xmlns="a9df0e0e-9b5b-47bc-81c1-d190dfb54f87" xsi:nil="true"/>
    <_dlc_DocIdUrl xmlns="23981a59-73b4-45c4-9c2e-65373b1c664d">
      <Url>https://climatechangegovt.sharepoint.com/sites/EB42024/_layouts/15/DocIdRedir.aspx?ID=ZRPJAS3TEE2M-2045515007-2128</Url>
      <Description>ZRPJAS3TEE2M-2045515007-2128</Description>
    </_dlc_DocIdUrl>
    <PraDate3 xmlns="a9df0e0e-9b5b-47bc-81c1-d190dfb54f87" xsi:nil="true"/>
    <OTModifiedBy xmlns="b30672e7-690a-4c93-a50a-a028bc8f475d" xsi:nil="true"/>
    <Channel xmlns="b30672e7-690a-4c93-a50a-a028bc8f475d" xsi:nil="true"/>
    <Narrative xmlns="a9df0e0e-9b5b-47bc-81c1-d190dfb54f87" xsi:nil="true"/>
    <PRAType xmlns="70761194-623b-4751-a0da-29ad6551f95e" xsi:nil="true"/>
    <Year xmlns="70761194-623b-4751-a0da-29ad6551f95e" xsi:nil="true"/>
    <PraText5 xmlns="a9df0e0e-9b5b-47bc-81c1-d190dfb54f87" xsi:nil="true"/>
    <OTCreatedBy xmlns="b30672e7-690a-4c93-a50a-a028bc8f475d" xsi:nil="true"/>
    <PraDateTrigger xmlns="a9df0e0e-9b5b-47bc-81c1-d190dfb54f87" xsi:nil="true"/>
    <lcf76f155ced4ddcb4097134ff3c332f xmlns="c605bdf2-3a00-4391-b6ee-ec78e0d6979b">
      <Terms xmlns="http://schemas.microsoft.com/office/infopath/2007/PartnerControls"/>
    </lcf76f155ced4ddcb4097134ff3c332f>
    <TaxCatchAll xmlns="23981a59-73b4-45c4-9c2e-65373b1c664d" xsi:nil="true"/>
    <PraDateDisposal xmlns="a9df0e0e-9b5b-47bc-81c1-d190dfb54f87" xsi:nil="true"/>
    <PraText4 xmlns="a9df0e0e-9b5b-47bc-81c1-d190dfb54f87" xsi:nil="true"/>
    <Function xmlns="70761194-623b-4751-a0da-29ad6551f95e">Programmes and Projects</Function>
    <AggregationNarrative xmlns="70761194-623b-4751-a0da-29ad6551f95e" xsi:nil="true"/>
    <PraText3 xmlns="a9df0e0e-9b5b-47bc-81c1-d190dfb54f87" xsi:nil="true"/>
    <DocumentType xmlns="02bffcbe-7cf8-467d-a91b-a3e0dbcae01e" xsi:nil="true"/>
  </documentManagement>
</p:properties>
</file>

<file path=customXml/itemProps1.xml><?xml version="1.0" encoding="utf-8"?>
<ds:datastoreItem xmlns:ds="http://schemas.openxmlformats.org/officeDocument/2006/customXml" ds:itemID="{4960CD54-41F9-46F1-8C58-1F10835C393C}"/>
</file>

<file path=customXml/itemProps2.xml><?xml version="1.0" encoding="utf-8"?>
<ds:datastoreItem xmlns:ds="http://schemas.openxmlformats.org/officeDocument/2006/customXml" ds:itemID="{556DB29A-83B1-436C-A3DC-E6F3B6D605EE}"/>
</file>

<file path=customXml/itemProps3.xml><?xml version="1.0" encoding="utf-8"?>
<ds:datastoreItem xmlns:ds="http://schemas.openxmlformats.org/officeDocument/2006/customXml" ds:itemID="{12FFA08D-81AA-4873-BD29-CF7983891DD0}"/>
</file>

<file path=customXml/itemProps4.xml><?xml version="1.0" encoding="utf-8"?>
<ds:datastoreItem xmlns:ds="http://schemas.openxmlformats.org/officeDocument/2006/customXml" ds:itemID="{59DFA6D4-02D2-4D8F-A392-512E48425D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2024-11-25T23:31:25Z</dcterms:created>
  <dcterms:modified xsi:type="dcterms:W3CDTF">2024-12-11T01:34:11Z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0x0101004B7FDCD57A2D7A4DA50834723978B114</vt:lpwstr>
  </property>
  <property fmtid="{D5CDD505-2E9C-101B-9397-08002B2CF9AE}" pid="4" name="_dlc_DocIdItemGuid">
    <vt:lpwstr>65602204-f334-458b-907d-ba712b0acaa9</vt:lpwstr>
  </property>
</Properties>
</file>