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3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4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6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7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8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climatechangegovt.sharepoint.com/sites/ERMonitoring2024/Ready for proofing/Visuals/Spreadsheet for publishing/"/>
    </mc:Choice>
  </mc:AlternateContent>
  <xr:revisionPtr revIDLastSave="2858" documentId="8_{1CD08820-A56F-41AE-854B-E57D2273F384}" xr6:coauthVersionLast="47" xr6:coauthVersionMax="47" xr10:uidLastSave="{04AD0993-BC74-4FF9-B962-37347FDB0334}"/>
  <bookViews>
    <workbookView xWindow="-110" yWindow="-110" windowWidth="19420" windowHeight="10420" xr2:uid="{FD5C69EF-266B-4AEB-AFD4-AC0B3E14EE96}"/>
  </bookViews>
  <sheets>
    <sheet name="Contents" sheetId="16" r:id="rId1"/>
    <sheet name="Version history" sheetId="160" r:id="rId2"/>
    <sheet name="Chapter 3" sheetId="19" r:id="rId3"/>
    <sheet name="Chapter 4" sheetId="152" r:id="rId4"/>
    <sheet name="Chapter 6" sheetId="153" r:id="rId5"/>
    <sheet name="Chapter 9" sheetId="154" r:id="rId6"/>
    <sheet name="Chapter 10" sheetId="156" r:id="rId7"/>
    <sheet name="Chapter 11" sheetId="158" r:id="rId8"/>
    <sheet name="Chapter 12" sheetId="159" r:id="rId9"/>
  </sheets>
  <definedNames>
    <definedName name="____W.O.R.K.B.O.O.K..C.O.N.T.E.N.T.S____">#REF!</definedName>
    <definedName name="ANSICList">#REF!</definedName>
    <definedName name="ANZSIC">OFFSET(#REF!,0,0,COUNTA(#REF!)-1,1)</definedName>
    <definedName name="averageage_DF">#REF!</definedName>
    <definedName name="averageage_pine">#REF!</definedName>
    <definedName name="averageCO2_DF">#REF!</definedName>
    <definedName name="averageCO2_pine">#REF!</definedName>
    <definedName name="categories">#REF!</definedName>
    <definedName name="CombinedSector">OFFSET(#REF!,0,0,COUNTA(#REF!)-1,1)</definedName>
    <definedName name="CRF_4_KP__Doc">#REF!</definedName>
    <definedName name="CRF_4_KP__Main">#REF!</definedName>
    <definedName name="CRF_4_KP_I_A.1.1_Doc">#REF!</definedName>
    <definedName name="CRF_4_KP_I_A.1.1_Main">#REF!</definedName>
    <definedName name="CRF_4_KP_I_A.1_Doc">#REF!</definedName>
    <definedName name="CRF_4_KP_I_A.1_Main">#REF!</definedName>
    <definedName name="CRF_4_KP_I_A.2.1_Doc">#REF!</definedName>
    <definedName name="CRF_4_KP_I_A.2.1_Main">#REF!</definedName>
    <definedName name="CRF_4_KP_I_A.2_Doc">#REF!</definedName>
    <definedName name="CRF_4_KP_I_A.2_Main1">#REF!</definedName>
    <definedName name="CRF_4_KP_I_A.2_Main2">#REF!</definedName>
    <definedName name="CRF_4_KP_I_B.1.1_Doc">#REF!</definedName>
    <definedName name="CRF_4_KP_I_B.1.1_Main">#REF!</definedName>
    <definedName name="CRF_4_KP_I_B.1.2_Doc">#REF!</definedName>
    <definedName name="CRF_4_KP_I_B.1.2_Main">#REF!</definedName>
    <definedName name="CRF_4_KP_I_B.1.3_Doc">#REF!</definedName>
    <definedName name="CRF_4_KP_I_B.1.3_Main">#REF!</definedName>
    <definedName name="CRF_4_KP_I_B.1_Doc">#REF!</definedName>
    <definedName name="CRF_4_KP_I_B.1_Main">#REF!</definedName>
    <definedName name="CRF_4_KP_I_B.2_Doc">#REF!</definedName>
    <definedName name="CRF_4_KP_I_B.2_Main">#REF!</definedName>
    <definedName name="CRF_4_KP_I_B.3_Doc">#REF!</definedName>
    <definedName name="CRF_4_KP_I_B.3_Main">#REF!</definedName>
    <definedName name="CRF_4_KP_I_B.4_Doc">#REF!</definedName>
    <definedName name="CRF_4_KP_I_B.4_Main">#REF!</definedName>
    <definedName name="CRF_4_KP_I_B.5_Doc">#REF!</definedName>
    <definedName name="CRF_4_KP_I_B.5_Main">#REF!</definedName>
    <definedName name="CRF_4_KP_II_1_Doc">#REF!</definedName>
    <definedName name="CRF_4_KP_II_1_Main">#REF!</definedName>
    <definedName name="CRF_4_KP_II_2_Doc">#REF!</definedName>
    <definedName name="CRF_4_KP_II_2_Main">#REF!</definedName>
    <definedName name="CRF_4_KP_II_3_Doc">#REF!</definedName>
    <definedName name="CRF_4_KP_II_3_Main">#REF!</definedName>
    <definedName name="CRF_4_KP_II_4_Doc">#REF!</definedName>
    <definedName name="CRF_4_KP_II_4_Main">#REF!</definedName>
    <definedName name="CRF_4_KP_Recalculations_Doc">#REF!</definedName>
    <definedName name="CRF_4_KP_Recalculations_Main1">#REF!</definedName>
    <definedName name="CRF_4_KP_Recalculations_Main2">#REF!</definedName>
    <definedName name="CRF_accounting_Main">#REF!</definedName>
    <definedName name="CRF_NIR_1_Add">#REF!</definedName>
    <definedName name="CRF_NIR_1_Main">#REF!</definedName>
    <definedName name="CRF_NIR_2.1_Main">#REF!</definedName>
    <definedName name="CRF_NIR_2_Main">#REF!</definedName>
    <definedName name="CRF_NIR_3_Main">#REF!</definedName>
    <definedName name="CRF_Table1.A_a_s1_Main">#REF!</definedName>
    <definedName name="CRF_Table3.B_a_s2_Add">#REF!</definedName>
    <definedName name="CRF_Table7_Main">#REF!</definedName>
    <definedName name="Data_quality">OFFSET(#REF!, 0, 0, COUNTA(#REF!), 1)</definedName>
    <definedName name="Dec_83">OFFSET(#REF!,0,0,COUNTA(#REF!),1)</definedName>
    <definedName name="DYE">OFFSET(#REF!,0,0,COUNTA(#REF!)-1,1)</definedName>
    <definedName name="Fgasfac_AR5">#REF!</definedName>
    <definedName name="GWhtoPJ">1/277.778</definedName>
    <definedName name="GWP_C2F6">#REF!</definedName>
    <definedName name="GWP_C3F8">#REF!</definedName>
    <definedName name="GWP_CF4">#REF!</definedName>
    <definedName name="GWP_CH4">#REF!</definedName>
    <definedName name="GWP_CH4_AR4">#REF!</definedName>
    <definedName name="GWP_CH4_AR5">#REF!</definedName>
    <definedName name="GWP_CH4_AR5_conversion">#REF!</definedName>
    <definedName name="GWP_CH4_conversion">#REF!</definedName>
    <definedName name="GWP_CO2">#REF!</definedName>
    <definedName name="GWP_Fgas_conversion">#REF!</definedName>
    <definedName name="GWP_HFC125">#REF!</definedName>
    <definedName name="GWP_HFC134a">#REF!</definedName>
    <definedName name="GWP_HFC143a">#REF!</definedName>
    <definedName name="GWP_HFC152a">#REF!</definedName>
    <definedName name="GWP_HFC227ea">#REF!</definedName>
    <definedName name="GWP_HFC23">#REF!</definedName>
    <definedName name="GWP_HFC245fa">#REF!</definedName>
    <definedName name="GWP_HFC32">#REF!</definedName>
    <definedName name="GWP_HFC365mfc">#REF!</definedName>
    <definedName name="GWP_HFC43_10_mee">#REF!</definedName>
    <definedName name="GWP_N2O">#REF!</definedName>
    <definedName name="GWP_N2O_AR4">#REF!</definedName>
    <definedName name="GWP_N2O_AR5">#REF!</definedName>
    <definedName name="GWP_N2O_AR5_conversion">#REF!</definedName>
    <definedName name="GWP_N2O_conversion">#REF!</definedName>
    <definedName name="GWP_NF3">#REF!</definedName>
    <definedName name="GWP_NO2_AR5_conversion">#REF!</definedName>
    <definedName name="GWP_SF6">#REF!</definedName>
    <definedName name="Halflife.Panels">#REF!</definedName>
    <definedName name="Halflife.Paper">#REF!</definedName>
    <definedName name="Halflife.Sawnwood">#REF!</definedName>
    <definedName name="HarvestAge">#REF!</definedName>
    <definedName name="HarvestCRemoval">#REF!</definedName>
    <definedName name="harvestpercent_SC_DF">#REF!</definedName>
    <definedName name="harvestpercent_SC_pine">#REF!</definedName>
    <definedName name="hydro_temp">#REF!</definedName>
    <definedName name="IADemopath">#REF!</definedName>
    <definedName name="input_05">#REF!</definedName>
    <definedName name="JYE">OFFSET(#REF!,0,0,COUNTA(#REF!)-1,1)</definedName>
    <definedName name="k_BGB">#REF!</definedName>
    <definedName name="k_Deadwood">#REF!</definedName>
    <definedName name="k_Litter">#REF!</definedName>
    <definedName name="lambda">#REF!</definedName>
    <definedName name="List_lines">OFFSET(#REF!, 0, 0, COUNTA(#REF!), 1)</definedName>
    <definedName name="List_period">#REF!</definedName>
    <definedName name="List_sources">OFFSET(#REF!, 0, 0, COUNTA(#REF!), 1)</definedName>
    <definedName name="List_tracking">OFFSET(#REF!, 0, 0, COUNTA(#REF!), 1)</definedName>
    <definedName name="Lists_tables">OFFSET(#REF!, 0, 0, COUNTA(#REF!), 1)</definedName>
    <definedName name="Lists_variables">OFFSET(#REF!, 0, 0, COUNTA(#REF!), 1)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WhtoPJ">0.0000036</definedName>
    <definedName name="MYE">OFFSET(#REF!,0,0,COUNTA(#REF!)-1,1)</definedName>
    <definedName name="Net_generation">#REF!</definedName>
    <definedName name="NIR2014_P89">#REF!</definedName>
    <definedName name="NIR2021_array">#REF!</definedName>
    <definedName name="NIR2022_array">#REF!</definedName>
    <definedName name="NIR2023_array">#REF!</definedName>
    <definedName name="NIR2024_array">#REF!</definedName>
    <definedName name="oxidation">#REF!</definedName>
    <definedName name="PJfromGWh">277.778</definedName>
    <definedName name="propbiomassremoved_DF">#REF!</definedName>
    <definedName name="propbiomassremoved_pine">#REF!</definedName>
    <definedName name="Prov_data_year">#REF!</definedName>
    <definedName name="replantlag_DF">#REF!</definedName>
    <definedName name="replantlag_pine">#REF!</definedName>
    <definedName name="RetailerLinesCharges">OFFSET(#REF!,0,0,COUNTA(#REF!)-2,1)</definedName>
    <definedName name="RetailerLinesChargesContact">OFFSET(#REF!,0,0,COUNTA(#REF!)-3,1)</definedName>
    <definedName name="RetailerLinesChargesEnergyDirect">OFFSET(#REF!,0,0,COUNTA(#REF!)-3,1)</definedName>
    <definedName name="RetailerLinesChargesEnergyOnline">OFFSET(#REF!,0,0,COUNTA(#REF!)-3,1)</definedName>
    <definedName name="RetailerLinesChargesGenesis">OFFSET(#REF!,0,0,COUNTA(#REF!)-3,1)</definedName>
    <definedName name="RetailerLinesChargesKCE">OFFSET(#REF!,0,0,COUNTA(#REF!)-3,1)</definedName>
    <definedName name="RetailerLinesChargesMeridian">OFFSET(#REF!,0,0,COUNTA(#REF!)-3,1)</definedName>
    <definedName name="RetailerLinesChargesMRP">OFFSET(#REF!,0,0,COUNTA(#REF!)-3,1)</definedName>
    <definedName name="RetailerLinesChargesNova">OFFSET(#REF!,0,0,COUNTA(#REF!)-3,1)</definedName>
    <definedName name="RetailerLinesChargesPowershop">OFFSET(#REF!,0,0,COUNTA(#REF!)-3,1)</definedName>
    <definedName name="RetailerLinesChargesPulse">OFFSET(#REF!,0,0,COUNTA(#REF!)-3,1)</definedName>
    <definedName name="RetailerLinesChargesSimply">OFFSET(#REF!,0,0,COUNTA(#REF!)-3,1)</definedName>
    <definedName name="RetailerLinesChargesTrustpower">OFFSET(#REF!,0,0,COUNTA(#REF!)-3,1)</definedName>
    <definedName name="RetailerList">#REF!</definedName>
    <definedName name="RetailerOtherCostsAndMargins">OFFSET(#REF!,0,0,COUNTA(#REF!)-2,1)</definedName>
    <definedName name="RetailerOtherCostsAndMarginsContact">OFFSET(#REF!,0,0,COUNTA(#REF!)-3,1)</definedName>
    <definedName name="RetailerOtherCostsAndMarginsEnergyDirect">OFFSET(#REF!,0,0,COUNTA(#REF!)-3,1)</definedName>
    <definedName name="RetailerOtherCostsAndMarginsEnergyOnline">OFFSET(#REF!,0,0,COUNTA(#REF!)-3,1)</definedName>
    <definedName name="RetailerOtherCostsAndMarginsGenesis">OFFSET(#REF!,0,0,COUNTA(#REF!)-3,1)</definedName>
    <definedName name="RetailerOtherCostsAndMarginsKCE">OFFSET(#REF!,0,0,COUNTA(#REF!)-3,1)</definedName>
    <definedName name="RetailerOtherCostsAndMarginsMeridian">OFFSET(#REF!,0,0,COUNTA(#REF!)-3,1)</definedName>
    <definedName name="RetailerOtherCostsAndMarginsMRP">OFFSET(#REF!,0,0,COUNTA(#REF!)-3,1)</definedName>
    <definedName name="RetailerOtherCostsAndMarginsNova">OFFSET(#REF!,0,0,COUNTA(#REF!)-3,1)</definedName>
    <definedName name="RetailerOtherCostsAndMarginsPowershop">OFFSET(#REF!,0,0,COUNTA(#REF!)-3,1)</definedName>
    <definedName name="RetailerOtherCostsAndMarginsPulse">OFFSET(#REF!,0,0,COUNTA(#REF!)-3,1)</definedName>
    <definedName name="RetailerOtherCostsAndMarginsSimply">OFFSET(#REF!,0,0,COUNTA(#REF!)-3,1)</definedName>
    <definedName name="RetailerOtherCostsAndMarginsTrustpower">OFFSET(#REF!,0,0,COUNTA(#REF!)-3,1)</definedName>
    <definedName name="rotationlength_DF">#REF!</definedName>
    <definedName name="rotationlength_pine">#REF!</definedName>
    <definedName name="Sc_UrInhib">#REF!</definedName>
    <definedName name="Scen_ID_Ar">#REF!</definedName>
    <definedName name="Scen_Names_Ar">#REF!</definedName>
    <definedName name="Scen_Short_ID_Ar">#REF!</definedName>
    <definedName name="SYE">OFFSET(#REF!,0,0,COUNTA(#REF!)-1,1)</definedName>
    <definedName name="tC">3.666667</definedName>
    <definedName name="temp">#REF!</definedName>
    <definedName name="TotalSales">OFFSET(#REF!,0,0,COUNTA(#REF!)-2,1)</definedName>
    <definedName name="TWhtoPJ">3.6</definedName>
    <definedName name="UIDs_Ar">#REF!</definedName>
    <definedName name="VolumeSold">OFFSET(#REF!,0,0,COUNTA(#REF!)-2,1)</definedName>
    <definedName name="VolumeSoldContact">OFFSET(#REF!,0,0,COUNTA(#REF!)-3,1)</definedName>
    <definedName name="VolumeSoldEnergyDirect">OFFSET(#REF!,0,0,COUNTA(#REF!)-3,1)</definedName>
    <definedName name="VolumeSoldEnergyOnline">OFFSET(#REF!,0,0,COUNTA(#REF!)-3,1)</definedName>
    <definedName name="VolumeSoldGenesis">OFFSET(#REF!,0,0,COUNTA(#REF!)-3,1)</definedName>
    <definedName name="VolumeSoldKCE">OFFSET(#REF!,0,0,COUNTA(#REF!)-3,1)</definedName>
    <definedName name="VolumeSoldMeridian">OFFSET(#REF!,0,0,COUNTA(#REF!)-3,1)</definedName>
    <definedName name="VolumeSoldMRP">OFFSET(#REF!,0,0,COUNTA(#REF!)-3,1)</definedName>
    <definedName name="VolumeSoldNova">OFFSET(#REF!,0,0,COUNTA(#REF!)-3,1)</definedName>
    <definedName name="VolumeSoldPowershop">OFFSET(#REF!,0,0,COUNTA(#REF!)-3,1)</definedName>
    <definedName name="VolumeSoldPulse">OFFSET(#REF!,0,0,COUNTA(#REF!)-3,1)</definedName>
    <definedName name="VolumeSoldSimply">OFFSET(#REF!,0,0,COUNTA(#REF!)-3,1)</definedName>
    <definedName name="VolumeSoldTotal">OFFSET(#REF!,0,0,COUNTA(#REF!)-3,1)</definedName>
    <definedName name="VolumeSoldTrustpower">OFFSET(#REF!,0,0,COUNTA(#REF!)-3,1)</definedName>
    <definedName name="year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28" i="154" l="1"/>
  <c r="L328" i="154" s="1"/>
  <c r="M328" i="154" s="1"/>
  <c r="N328" i="154" s="1"/>
  <c r="O328" i="154" s="1"/>
  <c r="P328" i="154" s="1"/>
  <c r="Q328" i="154" s="1"/>
  <c r="R328" i="154" s="1"/>
  <c r="S328" i="154" s="1"/>
  <c r="T328" i="154" s="1"/>
  <c r="U328" i="154" s="1"/>
  <c r="V328" i="154" s="1"/>
  <c r="W328" i="154" s="1"/>
  <c r="X328" i="154" s="1"/>
  <c r="Y328" i="154" s="1"/>
  <c r="Z328" i="154" s="1"/>
  <c r="AA328" i="154" s="1"/>
  <c r="AB328" i="154" s="1"/>
  <c r="AC328" i="154" s="1"/>
  <c r="AD328" i="154" s="1"/>
  <c r="AE328" i="154" s="1"/>
  <c r="AF328" i="154" s="1"/>
  <c r="AG328" i="154" s="1"/>
  <c r="AH328" i="154" s="1"/>
  <c r="AI328" i="154" s="1"/>
  <c r="AJ328" i="154" s="1"/>
  <c r="AK328" i="154" s="1"/>
  <c r="AL328" i="154" s="1"/>
  <c r="AM328" i="154" s="1"/>
  <c r="AN328" i="154" s="1"/>
  <c r="AO328" i="154" s="1"/>
  <c r="AP328" i="154" s="1"/>
  <c r="K306" i="154"/>
  <c r="L306" i="154" s="1"/>
  <c r="M306" i="154" s="1"/>
  <c r="N306" i="154" s="1"/>
  <c r="O306" i="154" s="1"/>
  <c r="P306" i="154" s="1"/>
  <c r="Q306" i="154" s="1"/>
  <c r="R306" i="154" s="1"/>
  <c r="S306" i="154" s="1"/>
  <c r="T306" i="154" s="1"/>
  <c r="U306" i="154" s="1"/>
  <c r="V306" i="154" s="1"/>
  <c r="K187" i="154" l="1"/>
  <c r="L187" i="154" s="1"/>
  <c r="M187" i="154" s="1"/>
  <c r="N187" i="154" s="1"/>
  <c r="O187" i="154" s="1"/>
  <c r="P187" i="154" s="1"/>
  <c r="Q187" i="154" s="1"/>
  <c r="R187" i="154" s="1"/>
  <c r="S187" i="154" s="1"/>
  <c r="T187" i="154" s="1"/>
  <c r="U187" i="154" s="1"/>
  <c r="V187" i="154" s="1"/>
  <c r="W187" i="154" s="1"/>
  <c r="X187" i="154" s="1"/>
  <c r="Y187" i="154" s="1"/>
  <c r="Z187" i="154" s="1"/>
  <c r="AA187" i="154" s="1"/>
  <c r="AB187" i="154" s="1"/>
  <c r="AC187" i="154" s="1"/>
  <c r="AD187" i="154" s="1"/>
  <c r="AE187" i="154" s="1"/>
  <c r="AF187" i="154" s="1"/>
  <c r="AG187" i="154" s="1"/>
  <c r="AH187" i="154" s="1"/>
  <c r="AI187" i="154" s="1"/>
  <c r="AJ187" i="154" s="1"/>
  <c r="AK187" i="154" s="1"/>
  <c r="AL187" i="154" s="1"/>
  <c r="AM187" i="154" s="1"/>
  <c r="AN187" i="154" s="1"/>
  <c r="AO187" i="154" s="1"/>
  <c r="AP187" i="154" s="1"/>
  <c r="K148" i="154"/>
  <c r="L148" i="154" s="1"/>
  <c r="M148" i="154" s="1"/>
  <c r="N148" i="154" s="1"/>
  <c r="O148" i="154" s="1"/>
  <c r="P148" i="154" s="1"/>
  <c r="Q148" i="154" s="1"/>
  <c r="R148" i="154" s="1"/>
  <c r="S148" i="154" s="1"/>
  <c r="T148" i="154" s="1"/>
  <c r="U148" i="154" s="1"/>
  <c r="V148" i="154" s="1"/>
  <c r="W148" i="154" s="1"/>
  <c r="X148" i="154" s="1"/>
  <c r="Y148" i="154" s="1"/>
  <c r="Z148" i="154" s="1"/>
  <c r="AA148" i="154" s="1"/>
  <c r="AB148" i="154" s="1"/>
  <c r="AC148" i="154" s="1"/>
  <c r="AD148" i="154" s="1"/>
  <c r="AE148" i="154" s="1"/>
  <c r="AF148" i="154" s="1"/>
  <c r="AG148" i="154" s="1"/>
  <c r="AH148" i="154" s="1"/>
  <c r="AI148" i="154" s="1"/>
  <c r="AJ148" i="154" s="1"/>
  <c r="AK148" i="154" s="1"/>
  <c r="AL148" i="154" s="1"/>
  <c r="AM148" i="154" s="1"/>
  <c r="AN148" i="154" s="1"/>
  <c r="AO148" i="154" s="1"/>
  <c r="AP148" i="154" s="1"/>
  <c r="AQ148" i="154" s="1"/>
  <c r="AR148" i="154" s="1"/>
  <c r="AS148" i="154" s="1"/>
  <c r="AT148" i="154" s="1"/>
  <c r="AU148" i="154" s="1"/>
  <c r="AV148" i="154" s="1"/>
  <c r="AW148" i="154" s="1"/>
  <c r="AX148" i="154" s="1"/>
  <c r="AY148" i="154" s="1"/>
  <c r="AZ148" i="154" s="1"/>
  <c r="BA148" i="154" s="1"/>
  <c r="BB148" i="154" s="1"/>
  <c r="BC148" i="154" s="1"/>
  <c r="BD148" i="154" s="1"/>
  <c r="BE148" i="154" s="1"/>
  <c r="BF148" i="154" s="1"/>
  <c r="BG148" i="154" s="1"/>
  <c r="BH148" i="154" s="1"/>
  <c r="BI148" i="154" s="1"/>
  <c r="BJ148" i="154" s="1"/>
  <c r="BK148" i="154" s="1"/>
  <c r="BL148" i="154" s="1"/>
  <c r="BM148" i="154" s="1"/>
  <c r="BN148" i="154" s="1"/>
  <c r="BO148" i="154" s="1"/>
  <c r="BP148" i="154" s="1"/>
  <c r="BQ148" i="154" s="1"/>
  <c r="BR148" i="154" s="1"/>
  <c r="BS148" i="154" s="1"/>
  <c r="BT148" i="154" s="1"/>
  <c r="BU148" i="154" s="1"/>
  <c r="BV148" i="154" s="1"/>
  <c r="BW148" i="154" s="1"/>
  <c r="BX148" i="154" s="1"/>
  <c r="BY148" i="154" s="1"/>
  <c r="BZ148" i="154" s="1"/>
  <c r="CA148" i="154" s="1"/>
  <c r="CB148" i="154" s="1"/>
  <c r="CC148" i="154" s="1"/>
  <c r="CD148" i="154" s="1"/>
  <c r="CE148" i="154" s="1"/>
  <c r="CF148" i="154" s="1"/>
  <c r="CG148" i="154" s="1"/>
  <c r="CH148" i="154" s="1"/>
  <c r="CI148" i="154" s="1"/>
  <c r="CJ148" i="154" s="1"/>
  <c r="CK148" i="154" s="1"/>
  <c r="CL148" i="154" s="1"/>
  <c r="CM148" i="154" s="1"/>
  <c r="CN148" i="154" s="1"/>
  <c r="CO148" i="154" s="1"/>
  <c r="CP148" i="154" s="1"/>
  <c r="CQ148" i="154" s="1"/>
  <c r="CR148" i="154" s="1"/>
  <c r="CS148" i="154" s="1"/>
  <c r="CT148" i="154" s="1"/>
  <c r="CU148" i="154" s="1"/>
  <c r="CV148" i="154" s="1"/>
  <c r="CW148" i="154" s="1"/>
  <c r="CX148" i="154" s="1"/>
  <c r="CY148" i="154" s="1"/>
  <c r="CZ148" i="154" s="1"/>
  <c r="DA148" i="154" s="1"/>
  <c r="DB148" i="154" s="1"/>
  <c r="DC148" i="154" s="1"/>
  <c r="DD148" i="154" s="1"/>
  <c r="DE148" i="154" s="1"/>
  <c r="DF148" i="154" s="1"/>
  <c r="DG148" i="154" s="1"/>
  <c r="DH148" i="154" s="1"/>
  <c r="DI148" i="154" s="1"/>
  <c r="DJ148" i="154" s="1"/>
  <c r="DK148" i="154" s="1"/>
  <c r="DL148" i="154" s="1"/>
  <c r="DM148" i="154" s="1"/>
  <c r="DN148" i="154" s="1"/>
  <c r="DO148" i="154" s="1"/>
  <c r="DP148" i="154" s="1"/>
  <c r="DQ148" i="154" s="1"/>
  <c r="DR148" i="154" s="1"/>
  <c r="DS148" i="154" s="1"/>
  <c r="DT148" i="154" s="1"/>
  <c r="DU148" i="154" s="1"/>
  <c r="DV148" i="154" s="1"/>
  <c r="DW148" i="154" s="1"/>
  <c r="DX148" i="154" s="1"/>
  <c r="DY148" i="154" s="1"/>
  <c r="DZ148" i="154" s="1"/>
  <c r="EA148" i="154" s="1"/>
  <c r="EB148" i="154" s="1"/>
  <c r="EC148" i="154" s="1"/>
  <c r="ED148" i="154" s="1"/>
  <c r="EE148" i="154" s="1"/>
  <c r="EF148" i="154" s="1"/>
  <c r="EG148" i="154" s="1"/>
  <c r="EH148" i="154" s="1"/>
  <c r="EI148" i="154" s="1"/>
  <c r="EJ148" i="154" s="1"/>
  <c r="EK148" i="154" s="1"/>
  <c r="EL148" i="154" s="1"/>
  <c r="EM148" i="154" s="1"/>
  <c r="EN148" i="154" s="1"/>
  <c r="EO148" i="154" s="1"/>
  <c r="EP148" i="154" s="1"/>
  <c r="EQ148" i="154" s="1"/>
  <c r="ER148" i="154" s="1"/>
  <c r="ES148" i="154" s="1"/>
  <c r="ET148" i="154" s="1"/>
  <c r="EU148" i="154" s="1"/>
  <c r="EV148" i="154" s="1"/>
  <c r="EW148" i="154" s="1"/>
  <c r="EX148" i="154" s="1"/>
  <c r="EY148" i="154" s="1"/>
  <c r="EZ148" i="154" s="1"/>
  <c r="FA148" i="154" s="1"/>
  <c r="FB148" i="154" s="1"/>
  <c r="FC148" i="154" s="1"/>
  <c r="FD148" i="154" s="1"/>
  <c r="FE148" i="154" s="1"/>
  <c r="FF148" i="154" s="1"/>
  <c r="FG148" i="154" s="1"/>
  <c r="FH148" i="154" s="1"/>
  <c r="FI148" i="154" s="1"/>
  <c r="FJ148" i="154" s="1"/>
  <c r="FK148" i="154" s="1"/>
  <c r="FL148" i="154" s="1"/>
  <c r="FM148" i="154" s="1"/>
  <c r="FN148" i="154" s="1"/>
  <c r="FO148" i="154" s="1"/>
  <c r="FP148" i="154" s="1"/>
  <c r="FQ148" i="154" s="1"/>
  <c r="FR148" i="154" s="1"/>
  <c r="FS148" i="154" s="1"/>
  <c r="FT148" i="154" s="1"/>
  <c r="FU148" i="154" s="1"/>
  <c r="FV148" i="154" s="1"/>
  <c r="FW148" i="154" s="1"/>
  <c r="FX148" i="154" s="1"/>
  <c r="FY148" i="154" s="1"/>
  <c r="FZ148" i="154" s="1"/>
  <c r="GA148" i="154" s="1"/>
  <c r="GB148" i="154" s="1"/>
  <c r="GC148" i="154" s="1"/>
  <c r="GD148" i="154" s="1"/>
  <c r="GE148" i="154" s="1"/>
  <c r="GF148" i="154" s="1"/>
  <c r="GG148" i="154" s="1"/>
  <c r="GH148" i="154" s="1"/>
  <c r="K97" i="154"/>
  <c r="L97" i="154" s="1"/>
  <c r="M97" i="154" s="1"/>
  <c r="N97" i="154" s="1"/>
  <c r="O97" i="154" s="1"/>
  <c r="P97" i="154" s="1"/>
  <c r="Q97" i="154" s="1"/>
  <c r="R97" i="154" s="1"/>
  <c r="S97" i="154" s="1"/>
  <c r="T97" i="154" s="1"/>
  <c r="U97" i="154" s="1"/>
  <c r="V97" i="154" s="1"/>
  <c r="W97" i="154" s="1"/>
  <c r="X97" i="154" s="1"/>
  <c r="Y97" i="154" s="1"/>
  <c r="Z97" i="154" s="1"/>
  <c r="AA97" i="154" s="1"/>
  <c r="AB97" i="154" s="1"/>
  <c r="AC97" i="154" s="1"/>
  <c r="AD97" i="154" s="1"/>
  <c r="AE97" i="154" s="1"/>
  <c r="AF97" i="154" s="1"/>
  <c r="AG97" i="154" s="1"/>
  <c r="AH97" i="154" s="1"/>
  <c r="AI97" i="154" s="1"/>
  <c r="AJ97" i="154" s="1"/>
  <c r="AK97" i="154" s="1"/>
  <c r="AL97" i="154" s="1"/>
  <c r="AM97" i="154" s="1"/>
  <c r="AN97" i="154" s="1"/>
  <c r="AO97" i="154" s="1"/>
  <c r="AP97" i="154" s="1"/>
  <c r="K29" i="154"/>
  <c r="L29" i="154" s="1"/>
  <c r="M29" i="154" s="1"/>
  <c r="N29" i="154" s="1"/>
  <c r="O29" i="154" s="1"/>
  <c r="P29" i="154" s="1"/>
  <c r="Q29" i="154" s="1"/>
  <c r="R29" i="154" s="1"/>
  <c r="S29" i="154" s="1"/>
  <c r="T29" i="154" s="1"/>
  <c r="U29" i="154" s="1"/>
  <c r="V29" i="154" s="1"/>
  <c r="W29" i="154" s="1"/>
  <c r="X29" i="154" s="1"/>
  <c r="Y29" i="154" s="1"/>
  <c r="Z29" i="154" s="1"/>
  <c r="AA29" i="154" s="1"/>
  <c r="AB29" i="154" s="1"/>
  <c r="AC29" i="154" s="1"/>
  <c r="AD29" i="154" s="1"/>
  <c r="AE29" i="154" s="1"/>
  <c r="AF29" i="154" s="1"/>
  <c r="AG29" i="154" s="1"/>
  <c r="AH29" i="154" s="1"/>
  <c r="AI29" i="154" s="1"/>
  <c r="AJ29" i="154" s="1"/>
  <c r="AK29" i="154" s="1"/>
  <c r="AL29" i="154" s="1"/>
  <c r="AM29" i="154" s="1"/>
  <c r="AN29" i="154" s="1"/>
  <c r="AO29" i="154" s="1"/>
  <c r="AP29" i="154" s="1"/>
  <c r="K6" i="154"/>
  <c r="L6" i="154" s="1"/>
  <c r="M6" i="154" s="1"/>
  <c r="N6" i="154" s="1"/>
  <c r="O6" i="154" s="1"/>
  <c r="P6" i="154" s="1"/>
  <c r="Q6" i="154" s="1"/>
  <c r="R6" i="154" s="1"/>
  <c r="S6" i="154" s="1"/>
  <c r="T6" i="154" s="1"/>
  <c r="U6" i="154" s="1"/>
  <c r="V6" i="154" s="1"/>
  <c r="W6" i="154" s="1"/>
  <c r="X6" i="154" s="1"/>
  <c r="Y6" i="154" s="1"/>
  <c r="Z6" i="154" s="1"/>
  <c r="AA6" i="154" s="1"/>
  <c r="AB6" i="154" s="1"/>
  <c r="AC6" i="154" s="1"/>
  <c r="AD6" i="154" s="1"/>
  <c r="AE6" i="154" s="1"/>
  <c r="AF6" i="154" s="1"/>
  <c r="AG6" i="154" s="1"/>
  <c r="AH6" i="154" s="1"/>
  <c r="AI6" i="154" s="1"/>
  <c r="AJ6" i="154" s="1"/>
  <c r="AK6" i="154" s="1"/>
  <c r="AL6" i="154" s="1"/>
  <c r="AM6" i="154" s="1"/>
  <c r="AN6" i="154" s="1"/>
  <c r="AO6" i="154" s="1"/>
  <c r="AP6" i="154" s="1"/>
  <c r="AQ6" i="154" s="1"/>
  <c r="AR6" i="154" s="1"/>
  <c r="AS6" i="154" s="1"/>
  <c r="AT6" i="154" s="1"/>
  <c r="AU6" i="154" s="1"/>
  <c r="AV6" i="154" s="1"/>
  <c r="AW6" i="154" s="1"/>
  <c r="AX6" i="154" s="1"/>
  <c r="I80" i="152"/>
  <c r="I81" i="152"/>
  <c r="I55" i="152"/>
  <c r="I56" i="152"/>
  <c r="I30" i="152"/>
  <c r="I31" i="152"/>
  <c r="I7" i="152"/>
  <c r="I8" i="152"/>
  <c r="O145" i="19" l="1"/>
  <c r="P145" i="19"/>
  <c r="Q145" i="19"/>
  <c r="N145" i="19"/>
  <c r="N143" i="19"/>
  <c r="O143" i="19"/>
  <c r="P143" i="19"/>
  <c r="Q143" i="19"/>
  <c r="M143" i="19"/>
  <c r="O144" i="19"/>
  <c r="P144" i="19"/>
  <c r="Q144" i="19"/>
  <c r="N144" i="19"/>
  <c r="N142" i="19"/>
</calcChain>
</file>

<file path=xl/sharedStrings.xml><?xml version="1.0" encoding="utf-8"?>
<sst xmlns="http://schemas.openxmlformats.org/spreadsheetml/2006/main" count="676" uniqueCount="359">
  <si>
    <t>Data for figures in the Commission's 2024 Monitoring report: Emissions reduction</t>
  </si>
  <si>
    <t xml:space="preserve">Published </t>
  </si>
  <si>
    <t>Chapter</t>
  </si>
  <si>
    <t>Figure</t>
  </si>
  <si>
    <t>Title/description</t>
  </si>
  <si>
    <t>Chapter 3: Our key findings</t>
  </si>
  <si>
    <t>Figure 3.1</t>
  </si>
  <si>
    <t>Figure 3.2</t>
  </si>
  <si>
    <t>Figure 3.3</t>
  </si>
  <si>
    <t>Figure 3.4</t>
  </si>
  <si>
    <t>Figure 3.5</t>
  </si>
  <si>
    <t>Figure 3.6</t>
  </si>
  <si>
    <t>Figure 3.7</t>
  </si>
  <si>
    <t>Figure 3.8</t>
  </si>
  <si>
    <t>Figure 3.9</t>
  </si>
  <si>
    <t>Figure 3.10</t>
  </si>
  <si>
    <t>Chapter 4: Global trends and policy progress</t>
  </si>
  <si>
    <t>Figure 4.1</t>
  </si>
  <si>
    <t>Figure 4.2</t>
  </si>
  <si>
    <t>Figure 4.3</t>
  </si>
  <si>
    <t>Figure 4.4</t>
  </si>
  <si>
    <t>Chapter 6: New Zealand Emissions Trading Scheme</t>
  </si>
  <si>
    <t>Figure 6.1</t>
  </si>
  <si>
    <t>Figure 6.2</t>
  </si>
  <si>
    <t>Version no.</t>
  </si>
  <si>
    <t>Release date</t>
  </si>
  <si>
    <t>Summary of change</t>
  </si>
  <si>
    <t>16/07/2024</t>
  </si>
  <si>
    <t>Initial release to Minister</t>
  </si>
  <si>
    <t>Gross emissions by gas, 1990–2022</t>
  </si>
  <si>
    <r>
      <t>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</si>
  <si>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Carbon dioxide</t>
  </si>
  <si>
    <t>Nitrous oxide</t>
  </si>
  <si>
    <t>F-gases</t>
  </si>
  <si>
    <t>Fossil methane</t>
  </si>
  <si>
    <t>Biogenic methane</t>
  </si>
  <si>
    <t>Long-lived gases</t>
  </si>
  <si>
    <t>Gross emissions</t>
  </si>
  <si>
    <t>Gross emissions by sector, 1990–2022</t>
  </si>
  <si>
    <t>Transport</t>
  </si>
  <si>
    <t>Energy and
 industry</t>
  </si>
  <si>
    <t>Agriculture</t>
  </si>
  <si>
    <t>Waste</t>
  </si>
  <si>
    <t>Annual changes in gross emissions by sector since 2017</t>
  </si>
  <si>
    <t>Energy and industry</t>
  </si>
  <si>
    <t>Emissions by sector and projected net emissions under target accounting, 2008–2023</t>
  </si>
  <si>
    <t>Forests
 (projection)</t>
  </si>
  <si>
    <t>Net emissions 
(projection)</t>
  </si>
  <si>
    <t>Gross emissions since 2015, as reported in the GHG Inventories published in 2021–2024</t>
  </si>
  <si>
    <t>2024 GHG Inventory</t>
  </si>
  <si>
    <t>2023 GHG Inventory</t>
  </si>
  <si>
    <t>2022 GHG Inventory</t>
  </si>
  <si>
    <t>2021 GHG Inventory</t>
  </si>
  <si>
    <t>Gross emissions by sector in 2019, as reported in the GHG Inventories published in 2021–2024</t>
  </si>
  <si>
    <t>Energy &amp; industry</t>
  </si>
  <si>
    <t>Historic and projected gross and net emissions compared with the Commission’s 2022 demonstration path and the first emissions budget</t>
  </si>
  <si>
    <t>Gross emissions 
(projected from 2023)</t>
  </si>
  <si>
    <t>Net emissions 
(projected)</t>
  </si>
  <si>
    <t>Gross emissions in the 2022 demonstration path</t>
  </si>
  <si>
    <t>Net emissions in the 2022 demonstration path</t>
  </si>
  <si>
    <t>Emissions budget 1 
(annual average)</t>
  </si>
  <si>
    <t>&lt;net emissions low projection&gt;</t>
  </si>
  <si>
    <t>Net emissions projection range</t>
  </si>
  <si>
    <t>&lt;gap&gt;</t>
  </si>
  <si>
    <t>Gross emissions projection range</t>
  </si>
  <si>
    <t>Net emissions low</t>
  </si>
  <si>
    <t>Net emissions high</t>
  </si>
  <si>
    <t>Gross emissions low</t>
  </si>
  <si>
    <t>Gross emissions high</t>
  </si>
  <si>
    <t>Overall assessment of risk to meeting the emissions budgets under current policies and plans, based on the benchmark in the Commission’s 2022 demonstration path</t>
  </si>
  <si>
    <t>Emissions budget 1</t>
  </si>
  <si>
    <t>Emissions budget 2</t>
  </si>
  <si>
    <t>Emissions budget 3</t>
  </si>
  <si>
    <t>Emissions budget level</t>
  </si>
  <si>
    <t>Emissions baseline (without further policy)</t>
  </si>
  <si>
    <t>&lt;low end for bars&gt;</t>
  </si>
  <si>
    <t>Insufficient policy</t>
  </si>
  <si>
    <t>Significant risk to delivery</t>
  </si>
  <si>
    <t>Moderate risk to delivery</t>
  </si>
  <si>
    <t>No significant risk to delivery</t>
  </si>
  <si>
    <t>Assessment of risk to sectors’ contributions to meeting the emissions budgets under current policies and plans, based on the benchmark in the Commission’s 2022 demonstration path</t>
  </si>
  <si>
    <t>&lt;remaining emissions&gt;</t>
  </si>
  <si>
    <t>Baseline</t>
  </si>
  <si>
    <t>Forests</t>
  </si>
  <si>
    <t>Emissions budget</t>
  </si>
  <si>
    <t>2023 government projections of gross and net emissions under target accounting</t>
  </si>
  <si>
    <t>Gross emissions (actual)</t>
  </si>
  <si>
    <t>Gross emissions central projection</t>
  </si>
  <si>
    <t>Net emissions (actual)</t>
  </si>
  <si>
    <t>Net emissions central projection</t>
  </si>
  <si>
    <t>&lt;net emissions - low projection&gt;</t>
  </si>
  <si>
    <t>Net emissions range</t>
  </si>
  <si>
    <t>Gross emissions range</t>
  </si>
  <si>
    <t>Emissions budgets (annual average)</t>
  </si>
  <si>
    <t>Global emissions by gas</t>
  </si>
  <si>
    <t>Other GHGs</t>
  </si>
  <si>
    <t>Average rate of annual change in global GHG emissions</t>
  </si>
  <si>
    <t>Average growth rate (%)</t>
  </si>
  <si>
    <t>1990-1994</t>
  </si>
  <si>
    <t>1995-1999</t>
  </si>
  <si>
    <t>2000-2004</t>
  </si>
  <si>
    <t>2005-2009</t>
  </si>
  <si>
    <t>2010-2014</t>
  </si>
  <si>
    <t>2015-2019</t>
  </si>
  <si>
    <t>2020-2022</t>
  </si>
  <si>
    <t>Emissions per capita broken down by GHG</t>
  </si>
  <si>
    <r>
      <t>Emissions per capita (tCO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e/cap/year)</t>
    </r>
  </si>
  <si>
    <t>New Zealand</t>
  </si>
  <si>
    <t>Advanced economies</t>
  </si>
  <si>
    <t>Global</t>
  </si>
  <si>
    <t>Emissions per GDP unit, broken down by GHG</t>
  </si>
  <si>
    <r>
      <t>Emissions per GDP unit (tCO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e/GDP/year)</t>
    </r>
  </si>
  <si>
    <t>Source: Based on GDP PPP, (constant 2017 international $) (expressed in 1000 US dollar, and adjusted to the Purchasing Power Parity of 2017) for 1990-2022, World Bank, July 2023  </t>
  </si>
  <si>
    <t>NZU spot prices from January 2022 to June 2024</t>
  </si>
  <si>
    <t>NZU price</t>
  </si>
  <si>
    <t>Date</t>
  </si>
  <si>
    <t>NZU spot price</t>
  </si>
  <si>
    <t>NZU auction clearing price</t>
  </si>
  <si>
    <t>NZUs held in private accounts (the stockpile) and surplus estimates over time</t>
  </si>
  <si>
    <t>Total stockpile</t>
  </si>
  <si>
    <t>Central estimate of non-surplus units</t>
  </si>
  <si>
    <t>Central estimate of surplus units</t>
  </si>
  <si>
    <t>Uncertainty range of estimates</t>
  </si>
  <si>
    <t>High</t>
  </si>
  <si>
    <t>Total</t>
  </si>
  <si>
    <t>Jun-18</t>
  </si>
  <si>
    <t>Jun-19</t>
  </si>
  <si>
    <t>Jun-20</t>
  </si>
  <si>
    <t>Jun-21</t>
  </si>
  <si>
    <t>Jun-22</t>
  </si>
  <si>
    <t>Sep-23</t>
  </si>
  <si>
    <t>Chapter 9: Energy and industry</t>
  </si>
  <si>
    <t>Figure 9.1</t>
  </si>
  <si>
    <t>Overall energy and industry emissions</t>
  </si>
  <si>
    <t>Industry</t>
  </si>
  <si>
    <t>Buildings</t>
  </si>
  <si>
    <t>Electricity supply</t>
  </si>
  <si>
    <t>Domestic fuel supply</t>
  </si>
  <si>
    <t>Residential and commercial liquid fossil fuels</t>
  </si>
  <si>
    <t xml:space="preserve">Stats NZ provisional </t>
  </si>
  <si>
    <t>Commission's 2022 demonstration path</t>
  </si>
  <si>
    <t>Figure 9.1.2</t>
  </si>
  <si>
    <t>Gross emissions by industry from 1990 to 2022</t>
  </si>
  <si>
    <t>Metals</t>
  </si>
  <si>
    <t>Chemicals</t>
  </si>
  <si>
    <t>Pulp, paper and print</t>
  </si>
  <si>
    <t>Food processing, beverages and tobacco</t>
  </si>
  <si>
    <t>Minerals</t>
  </si>
  <si>
    <t>Agriculture/forestry/fishing</t>
  </si>
  <si>
    <t>Other energy emissions</t>
  </si>
  <si>
    <t>Other process and product use emissions</t>
  </si>
  <si>
    <t>Figure 9.1.3</t>
  </si>
  <si>
    <t>Progress indicators dashboard for industry</t>
  </si>
  <si>
    <r>
      <t>Industrial energy and process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</si>
  <si>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Historic actual</t>
  </si>
  <si>
    <t>Provisional data</t>
  </si>
  <si>
    <t>Final energy use per value added to GDP (MJ/$ GDP)</t>
  </si>
  <si>
    <t>Share of electricity and renewables in industrial total final energy use (%)</t>
  </si>
  <si>
    <t>Gas use in industrial sector (PJ)</t>
  </si>
  <si>
    <t>Liquid fuel use in industrial sector (PJ)</t>
  </si>
  <si>
    <t>Coal use in industrial sector (PJ)</t>
  </si>
  <si>
    <t>Figure 9.2.2</t>
  </si>
  <si>
    <t>Residential and commercial buildings gross emissions from 1990 to 2022</t>
  </si>
  <si>
    <t>Residential</t>
  </si>
  <si>
    <t>Commercial</t>
  </si>
  <si>
    <t>Figure 9.2.3</t>
  </si>
  <si>
    <t>Progress indicators dashboard for buildings</t>
  </si>
  <si>
    <r>
      <t>Buildings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</si>
  <si>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Fossil gas use in buildings (commercial) (PJ)</t>
  </si>
  <si>
    <t>Fossil gas use in buildings (residential) (PJ)</t>
  </si>
  <si>
    <t>Total energy demand in buildings (commercial) (PJ)</t>
  </si>
  <si>
    <t>Total energy demand in buildings (residential) (PJ)</t>
  </si>
  <si>
    <t>Coal use in commercial buildings (PJ)</t>
  </si>
  <si>
    <t>Number of buildings using fossil gas (active ICPs)</t>
  </si>
  <si>
    <t>Average electricity demand per metered connnection (residential) (GWh)</t>
  </si>
  <si>
    <t>Average electricity demand per metered connection (commercial) (GWh)</t>
  </si>
  <si>
    <t>Figure 9.3.2</t>
  </si>
  <si>
    <t>Electricity supply emissions by fuel type from 1990 to 2022</t>
  </si>
  <si>
    <t>Gaseous fuels</t>
  </si>
  <si>
    <t>Solid fuels</t>
  </si>
  <si>
    <t>Other fuels</t>
  </si>
  <si>
    <t>Geothermal</t>
  </si>
  <si>
    <t>Figure 9.3.3</t>
  </si>
  <si>
    <t>Progress indicators dashboard for electricity supply</t>
  </si>
  <si>
    <r>
      <t>Electricity generation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</si>
  <si>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Average weather year adjusted</t>
  </si>
  <si>
    <r>
      <t>Electricity generation emissions intensity (gCO</t>
    </r>
    <r>
      <rPr>
        <b/>
        <vertAlign val="subscript"/>
        <sz val="7.2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e/kWh)</t>
    </r>
  </si>
  <si>
    <r>
      <t>Geothermal emissions intensity (gCO</t>
    </r>
    <r>
      <rPr>
        <b/>
        <vertAlign val="subscript"/>
        <sz val="7.2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e/kWh)</t>
    </r>
  </si>
  <si>
    <t>Renewables share of net generation (%)</t>
  </si>
  <si>
    <t>Share of electricity and renewables in final energy consumption (%)</t>
  </si>
  <si>
    <t>Electricity consumption (GWh)</t>
  </si>
  <si>
    <t>Installed distributed generation (Total capacity, MW)</t>
  </si>
  <si>
    <t>Network average outage duration index (SAIDI) (minutes)</t>
  </si>
  <si>
    <t>Network average outage frequency index (SAIFI) (number of outages)</t>
  </si>
  <si>
    <t>12 month rolling average wholesale electricity price ($/MWh)</t>
  </si>
  <si>
    <t>Figure 9.3.4</t>
  </si>
  <si>
    <t>Peak and total electricity demand</t>
  </si>
  <si>
    <t>Total annual electricity demand (TWh)</t>
  </si>
  <si>
    <t>Total demand</t>
  </si>
  <si>
    <t>Peak electricity demand (GW)</t>
  </si>
  <si>
    <t>Highest 20 peaks each year</t>
  </si>
  <si>
    <t>Figure 9.3.5</t>
  </si>
  <si>
    <t>Average annual renewable electricity generation</t>
  </si>
  <si>
    <t>Generation (TWh)</t>
  </si>
  <si>
    <t>Existing renewable generation from previous years</t>
  </si>
  <si>
    <t>Renewable generation added in the year</t>
  </si>
  <si>
    <t>Figure 9.4.1</t>
  </si>
  <si>
    <t>Fossil fuel emissions from 1990 to 2022</t>
  </si>
  <si>
    <t>Petroleum refining</t>
  </si>
  <si>
    <t>Hydrogen production</t>
  </si>
  <si>
    <t>Manufacturing of solid fuels and other energy</t>
  </si>
  <si>
    <t>Fugitive emissions</t>
  </si>
  <si>
    <t>Chapter 10: Transport</t>
  </si>
  <si>
    <t>Figure 10.1</t>
  </si>
  <si>
    <t>Transport emissions divided by subcategory</t>
  </si>
  <si>
    <t xml:space="preserve">Passenger </t>
  </si>
  <si>
    <t>Freight</t>
  </si>
  <si>
    <t>Aviation</t>
  </si>
  <si>
    <t>Stats NZ provisional</t>
  </si>
  <si>
    <t>Commission's 2022 
demonstration path</t>
  </si>
  <si>
    <t>Figure 10.1.2</t>
  </si>
  <si>
    <t>Passenger transport emissions to 2022 by vehicle type</t>
  </si>
  <si>
    <t>Light passenger vehicles</t>
  </si>
  <si>
    <t>Light commercial vehicles</t>
  </si>
  <si>
    <t>Motorcycles</t>
  </si>
  <si>
    <t>Figure 10.1.3</t>
  </si>
  <si>
    <t>Emissions intensity of light vehicles entering the vehicle fleet and key policy dates</t>
  </si>
  <si>
    <r>
      <t>WLTP emissions (gCO</t>
    </r>
    <r>
      <rPr>
        <b/>
        <vertAlign val="subscript"/>
        <sz val="7.7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e/km)</t>
    </r>
  </si>
  <si>
    <t>Light passenger</t>
  </si>
  <si>
    <t>Light commercial</t>
  </si>
  <si>
    <t>Figure 10.1.4</t>
  </si>
  <si>
    <t>Progress indicators dashboard for passenger transport</t>
  </si>
  <si>
    <r>
      <t>Passenger transport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</si>
  <si>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Total travel by light vehicles (Billion km)</t>
  </si>
  <si>
    <r>
      <t>Average emissions intensity of light vehicles, including EVs (gCO</t>
    </r>
    <r>
      <rPr>
        <b/>
        <vertAlign val="subscript"/>
        <sz val="7.7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e/km)</t>
    </r>
  </si>
  <si>
    <t>Share of zero emission vehicles entering the light fleet (%)</t>
  </si>
  <si>
    <t>12 month rolling average</t>
  </si>
  <si>
    <t>ZEV share of light vehicle fleet (%)</t>
  </si>
  <si>
    <t>ERP target</t>
  </si>
  <si>
    <t>Emissions intensity of Light passenger vehicles entering fleet (gCO2e/km)</t>
  </si>
  <si>
    <t>Emissions intensity of Light commercial vehicles entering fleet (gCO2e/km)</t>
  </si>
  <si>
    <t>Household travel share of public and active modes * (Modal share)</t>
  </si>
  <si>
    <t>Pedestrian</t>
  </si>
  <si>
    <t>Cyclist</t>
  </si>
  <si>
    <t>PT (bus/train/ferry)</t>
  </si>
  <si>
    <t>(part year to April)</t>
  </si>
  <si>
    <t>Figure 10.2.2</t>
  </si>
  <si>
    <t>Freight transport emissions to 2022</t>
  </si>
  <si>
    <t>Road freight</t>
  </si>
  <si>
    <t>Rail</t>
  </si>
  <si>
    <t>Coastal shipping</t>
  </si>
  <si>
    <t>Figure 10.2.3</t>
  </si>
  <si>
    <t>Progress indicators dashboard for freight transport</t>
  </si>
  <si>
    <r>
      <t>Freight transport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</si>
  <si>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Zero emission vehicle (ZEV) share of trucks in the fleet  (%)</t>
  </si>
  <si>
    <t>Emissions intensity of freight moved by road (gCO2e per tonne-km)</t>
  </si>
  <si>
    <t>ZEV share of heavy vehicles entering the fleet (Includes buses) (%)</t>
  </si>
  <si>
    <t>Goods transported by road  (Million tonne km )</t>
  </si>
  <si>
    <t>Goods moved by rail (Million tonne km )</t>
  </si>
  <si>
    <t>Domestic containers moved by ships (Million tonnes)</t>
  </si>
  <si>
    <t>Emissions intensity of heavy vehicles (kgCO2e per km)</t>
  </si>
  <si>
    <t>Progress indicators dashboard for aviation</t>
  </si>
  <si>
    <r>
      <t>Aviation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</si>
  <si>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Total domestic flights (Number of flights)</t>
  </si>
  <si>
    <t>Chapter 11: Land</t>
  </si>
  <si>
    <t>Figure 11.1.2</t>
  </si>
  <si>
    <t>Agricultural emissions to 2022</t>
  </si>
  <si>
    <t>Enteric Fermentation</t>
  </si>
  <si>
    <t>Soils, fertiliser, lime</t>
  </si>
  <si>
    <t>Manure Management</t>
  </si>
  <si>
    <t>Other</t>
  </si>
  <si>
    <t>Figure 11.1.3</t>
  </si>
  <si>
    <t>Agricultural biogenic methane emissions to 2022</t>
  </si>
  <si>
    <r>
      <t>Methane emissions (MtCH</t>
    </r>
    <r>
      <rPr>
        <b/>
        <vertAlign val="subscript"/>
        <sz val="6.05"/>
        <color theme="1"/>
        <rFont val="Calibri"/>
        <family val="2"/>
      </rPr>
      <t>4</t>
    </r>
    <r>
      <rPr>
        <b/>
        <sz val="11"/>
        <color theme="1"/>
        <rFont val="Calibri"/>
        <family val="2"/>
      </rPr>
      <t>)</t>
    </r>
  </si>
  <si>
    <t>Dairy</t>
  </si>
  <si>
    <t>Sheep and Beef</t>
  </si>
  <si>
    <t>Figure 11.1.4</t>
  </si>
  <si>
    <t>Progress indicators dashboard for agriculture</t>
  </si>
  <si>
    <r>
      <t>Total agricultural emissions 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e, all gases)</t>
    </r>
  </si>
  <si>
    <r>
      <t>Total agricultural biogenic methane  (MtCH</t>
    </r>
    <r>
      <rPr>
        <b/>
        <vertAlign val="subscript"/>
        <sz val="6.05"/>
        <color theme="1"/>
        <rFont val="Calibri"/>
        <family val="2"/>
      </rPr>
      <t>4</t>
    </r>
    <r>
      <rPr>
        <b/>
        <sz val="11"/>
        <color theme="1"/>
        <rFont val="Calibri"/>
        <family val="2"/>
      </rPr>
      <t>)</t>
    </r>
  </si>
  <si>
    <t>Nitrogen fertiliser use (Million kg N)</t>
  </si>
  <si>
    <t>Total Dairy Cattle (Million cattle)</t>
  </si>
  <si>
    <t>Total Sheep and Beef Stock Units (Million stock units)</t>
  </si>
  <si>
    <t>Land use for Dairy (Million hectares)</t>
  </si>
  <si>
    <t>Land use for Sheep &amp; Beef (Million hectares)</t>
  </si>
  <si>
    <t>Animal productivity - Dairy (kg milksolids/cow)</t>
  </si>
  <si>
    <t>Animal productivity - Sheep &amp; Beef (kg meat/stock unit)</t>
  </si>
  <si>
    <t>Historic estimate</t>
  </si>
  <si>
    <t>Urease inhibitor use (% of urea sold)</t>
  </si>
  <si>
    <t>Land use for Horticulture (Million hectares)</t>
  </si>
  <si>
    <t>Figure 11.2.1</t>
  </si>
  <si>
    <t>Net emissions from the forestry sector under the target accounting approach and GHG Inventory reporting approach</t>
  </si>
  <si>
    <r>
      <t>Net emissions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</si>
  <si>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Target accounting (2023 government projections)</t>
  </si>
  <si>
    <t>GHG Inventory reporting (2024 edition)</t>
  </si>
  <si>
    <t>Figure 11.2.3</t>
  </si>
  <si>
    <t>Progress indicators dashboard for forests</t>
  </si>
  <si>
    <r>
      <t>Net emissions from forests under target accounting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</si>
  <si>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t>2023 government projections</t>
  </si>
  <si>
    <t>Exotic afforestation (Hectares)</t>
  </si>
  <si>
    <t>Intended planting (surveyed)</t>
  </si>
  <si>
    <t>Confirmed planting (surveyed)</t>
  </si>
  <si>
    <t>Native afforestation (Hectares)</t>
  </si>
  <si>
    <t>Deforestation of pre-1990 exotic forests (Hectares)</t>
  </si>
  <si>
    <t>Deforestation of post-1989 exotic forests (Hectares)</t>
  </si>
  <si>
    <t>Deforestation of pre-1990 native forests (Hectares)</t>
  </si>
  <si>
    <t>Deforestation of post-1989 native forests (Hectares)</t>
  </si>
  <si>
    <t>Chapter 12: Waste and fluorinated gases</t>
  </si>
  <si>
    <t>Figure 12.1.2</t>
  </si>
  <si>
    <t>Waste emissions to 2022</t>
  </si>
  <si>
    <t>Solid Waste Disposal at Municipal Landfills</t>
  </si>
  <si>
    <t>Solid Waste Disposal at Non-Municipal Landfills</t>
  </si>
  <si>
    <t>Composting</t>
  </si>
  <si>
    <t>Waste Incineration</t>
  </si>
  <si>
    <t>Open Burning of Waste</t>
  </si>
  <si>
    <t>Wastewater Treatment and Discharge</t>
  </si>
  <si>
    <t>Figure 12.1.3</t>
  </si>
  <si>
    <t>Progress indicators dashboard for waste</t>
  </si>
  <si>
    <r>
      <t>Total waste emissions 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</si>
  <si>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Annual tonnage sent to landfill from all sources (Mt)</t>
  </si>
  <si>
    <t>Waste treated by compost and anaerobic digestion as % of organic waste sent to landfill (%)</t>
  </si>
  <si>
    <r>
      <t>Ratio of methane emissions to waste placement, municipal landfills (ktCO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e/kt)</t>
    </r>
  </si>
  <si>
    <t>% of population with organics collection (%)</t>
  </si>
  <si>
    <t>Food organics</t>
  </si>
  <si>
    <t>Food &amp; garden organics (FOGO)</t>
  </si>
  <si>
    <t>FOGO opt in</t>
  </si>
  <si>
    <t>Figure 12.2.2</t>
  </si>
  <si>
    <t>F-gas emissions from 1990 to 2022</t>
  </si>
  <si>
    <t>HFCs</t>
  </si>
  <si>
    <t>PFCs</t>
  </si>
  <si>
    <t>SF6</t>
  </si>
  <si>
    <t>Figure 12.2.3</t>
  </si>
  <si>
    <t>Breakdown of HFC emissions by activity from 1990 to 2022</t>
  </si>
  <si>
    <t>Commercial refrigeration</t>
  </si>
  <si>
    <t>Domestic  refrigeration</t>
  </si>
  <si>
    <t>Industrial refrigeration</t>
  </si>
  <si>
    <t>Transport refrigeration</t>
  </si>
  <si>
    <t>Mobile air-conditioning</t>
  </si>
  <si>
    <t>Stationary air-conditioning</t>
  </si>
  <si>
    <t>Aerosols and other</t>
  </si>
  <si>
    <t>Release of HFCs from product manufacturing, leakage and disposal from 1990 to 2022</t>
  </si>
  <si>
    <t>Manufacturing</t>
  </si>
  <si>
    <t>Leakage</t>
  </si>
  <si>
    <t>Disposal</t>
  </si>
  <si>
    <t>Figure 12.2.5</t>
  </si>
  <si>
    <t>Progress indicators dashboard for f-gases</t>
  </si>
  <si>
    <r>
      <t>Total emissions from f-gases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</si>
  <si>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r>
      <t>Recovery of HFCs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</si>
  <si>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r>
      <t>Exports of HFCs and PFCs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</si>
  <si>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r>
      <t>Imports of HFCs &amp; PFCs in pre-charged equipment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</si>
  <si>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r>
      <t>Bulk Imports of HFCs &amp; PFCs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</si>
  <si>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Public EV charging stations  (Number of stations, size &gt;10kW)</t>
  </si>
  <si>
    <t>Figure 12.2.4</t>
  </si>
  <si>
    <t>NZUs (millions)</t>
  </si>
  <si>
    <t>Year</t>
  </si>
  <si>
    <t>This spreadsheet contains data used to produce figures in our 2024 monitoring report assessing progress towards meeting emissions budgets and the 2050 target.</t>
  </si>
  <si>
    <r>
      <t>Emissions (MtCO</t>
    </r>
    <r>
      <rPr>
        <b/>
        <vertAlign val="subscript"/>
        <sz val="9.35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e)</t>
    </r>
  </si>
  <si>
    <r>
      <t>Change in emissions from</t>
    </r>
    <r>
      <rPr>
        <b/>
        <vertAlign val="subscript"/>
        <sz val="9.35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previous year (MtCO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e)</t>
    </r>
  </si>
  <si>
    <r>
      <t>Annual average net emissions (MtCO</t>
    </r>
    <r>
      <rPr>
        <b/>
        <vertAlign val="subscript"/>
        <sz val="9.35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</si>
</sst>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"/>
    <numFmt numFmtId="167" formatCode="_-* #,##0_-;\-* #,##0_-;_-* &quot;-&quot;??_-;_-@_-"/>
    <numFmt numFmtId="168" formatCode="0.0%"/>
    <numFmt numFmtId="169" formatCode="0.0000"/>
    <numFmt numFmtId="170" formatCode="0.000"/>
    <numFmt numFmtId="171" formatCode="_-* #,##0.0_-;\-* #,##0.0_-;_-* &quot;-&quot;??_-;_-@_-"/>
    <numFmt numFmtId="172" formatCode="&quot;$&quot;#,##0.00"/>
    <numFmt numFmtId="173" formatCode="0.0000000%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i/>
      <sz val="11"/>
      <color rgb="FF000000"/>
      <name val="Calibri"/>
      <family val="2"/>
    </font>
    <font>
      <i/>
      <sz val="11"/>
      <color theme="1"/>
      <name val="Calibri"/>
      <family val="2"/>
    </font>
    <font>
      <sz val="14"/>
      <color theme="1"/>
      <name val="Calibri"/>
      <family val="2"/>
    </font>
    <font>
      <b/>
      <sz val="14"/>
      <color rgb="FF000000"/>
      <name val="Calibri"/>
      <family val="2"/>
    </font>
    <font>
      <sz val="8"/>
      <name val="Calibri"/>
      <family val="2"/>
      <scheme val="minor"/>
    </font>
    <font>
      <sz val="10"/>
      <color rgb="FF000000"/>
      <name val="Calibri"/>
      <family val="2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1"/>
    </font>
    <font>
      <u/>
      <sz val="10"/>
      <color indexed="24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1"/>
      <color theme="1"/>
      <name val="Arial"/>
      <family val="2"/>
    </font>
    <font>
      <sz val="14"/>
      <color theme="0"/>
      <name val="Calibri"/>
      <family val="2"/>
    </font>
    <font>
      <b/>
      <vertAlign val="subscript"/>
      <sz val="9.35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vertAlign val="subscript"/>
      <sz val="7.25"/>
      <color theme="1"/>
      <name val="Calibri"/>
      <family val="2"/>
    </font>
    <font>
      <b/>
      <vertAlign val="subscript"/>
      <sz val="7.7"/>
      <color theme="1"/>
      <name val="Calibri"/>
      <family val="2"/>
    </font>
    <font>
      <b/>
      <vertAlign val="subscript"/>
      <sz val="6.05"/>
      <color theme="1"/>
      <name val="Calibri"/>
      <family val="2"/>
    </font>
    <font>
      <sz val="11"/>
      <name val="Calibri"/>
      <family val="2"/>
      <scheme val="minor"/>
    </font>
    <font>
      <sz val="11"/>
      <color theme="6"/>
      <name val="Calibri"/>
      <family val="2"/>
    </font>
    <font>
      <u/>
      <sz val="11"/>
      <color theme="6"/>
      <name val="Calibri"/>
      <family val="2"/>
      <scheme val="minor"/>
    </font>
    <font>
      <u/>
      <sz val="11"/>
      <color theme="6"/>
      <name val="Calibri"/>
      <family val="2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0"/>
      <color rgb="FF00000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vertAlign val="subscript"/>
      <sz val="9.35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BC4B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</borders>
  <cellStyleXfs count="29">
    <xf numFmtId="0" fontId="0" fillId="0" borderId="0"/>
    <xf numFmtId="9" fontId="1" fillId="0" borderId="0" applyFont="0" applyFill="0" applyBorder="0" applyAlignment="0" applyProtection="0"/>
    <xf numFmtId="0" fontId="3" fillId="0" borderId="0">
      <protection locked="0"/>
    </xf>
    <xf numFmtId="0" fontId="8" fillId="0" borderId="0" applyNumberFormat="0" applyFill="0" applyBorder="0" applyAlignment="0" applyProtection="0"/>
    <xf numFmtId="0" fontId="9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/>
    <xf numFmtId="9" fontId="22" fillId="0" borderId="0" applyFont="0" applyFill="0" applyBorder="0" applyAlignment="0" applyProtection="0"/>
    <xf numFmtId="165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7" fillId="2" borderId="0" xfId="0" applyFont="1" applyFill="1"/>
    <xf numFmtId="0" fontId="6" fillId="2" borderId="0" xfId="0" applyFont="1" applyFill="1"/>
    <xf numFmtId="0" fontId="6" fillId="2" borderId="2" xfId="0" applyFont="1" applyFill="1" applyBorder="1"/>
    <xf numFmtId="0" fontId="12" fillId="2" borderId="0" xfId="0" applyFont="1" applyFill="1"/>
    <xf numFmtId="0" fontId="4" fillId="3" borderId="0" xfId="0" applyFont="1" applyFill="1"/>
    <xf numFmtId="0" fontId="7" fillId="3" borderId="0" xfId="0" applyFont="1" applyFill="1"/>
    <xf numFmtId="166" fontId="6" fillId="2" borderId="0" xfId="0" applyNumberFormat="1" applyFont="1" applyFill="1"/>
    <xf numFmtId="0" fontId="7" fillId="2" borderId="2" xfId="0" applyFont="1" applyFill="1" applyBorder="1"/>
    <xf numFmtId="0" fontId="11" fillId="2" borderId="0" xfId="0" applyFont="1" applyFill="1"/>
    <xf numFmtId="0" fontId="5" fillId="4" borderId="0" xfId="0" applyFont="1" applyFill="1"/>
    <xf numFmtId="0" fontId="10" fillId="4" borderId="0" xfId="0" applyFont="1" applyFill="1"/>
    <xf numFmtId="0" fontId="13" fillId="4" borderId="0" xfId="0" applyFont="1" applyFill="1"/>
    <xf numFmtId="0" fontId="2" fillId="0" borderId="0" xfId="0" applyFont="1"/>
    <xf numFmtId="2" fontId="0" fillId="0" borderId="0" xfId="0" applyNumberFormat="1"/>
    <xf numFmtId="166" fontId="0" fillId="0" borderId="0" xfId="0" applyNumberFormat="1"/>
    <xf numFmtId="167" fontId="0" fillId="0" borderId="0" xfId="6" applyNumberFormat="1" applyFont="1"/>
    <xf numFmtId="168" fontId="0" fillId="0" borderId="0" xfId="1" applyNumberFormat="1" applyFont="1"/>
    <xf numFmtId="171" fontId="0" fillId="0" borderId="0" xfId="6" applyNumberFormat="1" applyFont="1"/>
    <xf numFmtId="0" fontId="15" fillId="0" borderId="0" xfId="0" applyFont="1"/>
    <xf numFmtId="172" fontId="0" fillId="0" borderId="0" xfId="0" applyNumberFormat="1"/>
    <xf numFmtId="14" fontId="0" fillId="0" borderId="0" xfId="0" applyNumberFormat="1"/>
    <xf numFmtId="171" fontId="0" fillId="0" borderId="0" xfId="0" applyNumberFormat="1"/>
    <xf numFmtId="1" fontId="0" fillId="0" borderId="0" xfId="0" applyNumberFormat="1"/>
    <xf numFmtId="167" fontId="0" fillId="0" borderId="0" xfId="0" applyNumberFormat="1"/>
    <xf numFmtId="0" fontId="1" fillId="0" borderId="3" xfId="7" applyBorder="1"/>
    <xf numFmtId="0" fontId="1" fillId="0" borderId="0" xfId="7"/>
    <xf numFmtId="0" fontId="17" fillId="0" borderId="0" xfId="8"/>
    <xf numFmtId="166" fontId="17" fillId="0" borderId="0" xfId="8" applyNumberFormat="1"/>
    <xf numFmtId="2" fontId="17" fillId="0" borderId="0" xfId="8" applyNumberFormat="1"/>
    <xf numFmtId="1" fontId="17" fillId="0" borderId="0" xfId="8" applyNumberFormat="1"/>
    <xf numFmtId="173" fontId="0" fillId="0" borderId="0" xfId="1" applyNumberFormat="1" applyFont="1"/>
    <xf numFmtId="0" fontId="17" fillId="0" borderId="0" xfId="0" applyFont="1"/>
    <xf numFmtId="9" fontId="17" fillId="0" borderId="0" xfId="8" applyNumberFormat="1"/>
    <xf numFmtId="170" fontId="17" fillId="0" borderId="0" xfId="8" applyNumberFormat="1"/>
    <xf numFmtId="0" fontId="17" fillId="0" borderId="0" xfId="22"/>
    <xf numFmtId="2" fontId="17" fillId="0" borderId="0" xfId="22" applyNumberFormat="1"/>
    <xf numFmtId="2" fontId="5" fillId="0" borderId="0" xfId="22" applyNumberFormat="1" applyFont="1"/>
    <xf numFmtId="0" fontId="12" fillId="5" borderId="0" xfId="0" applyFont="1" applyFill="1"/>
    <xf numFmtId="0" fontId="23" fillId="5" borderId="0" xfId="0" applyFont="1" applyFill="1"/>
    <xf numFmtId="0" fontId="16" fillId="0" borderId="0" xfId="0" applyFont="1"/>
    <xf numFmtId="0" fontId="26" fillId="0" borderId="0" xfId="0" applyFont="1"/>
    <xf numFmtId="167" fontId="0" fillId="0" borderId="0" xfId="0" applyNumberFormat="1" applyAlignment="1">
      <alignment horizontal="left" indent="1"/>
    </xf>
    <xf numFmtId="166" fontId="0" fillId="0" borderId="0" xfId="9" applyNumberFormat="1" applyFont="1"/>
    <xf numFmtId="168" fontId="17" fillId="0" borderId="0" xfId="1" applyNumberFormat="1" applyFont="1"/>
    <xf numFmtId="14" fontId="6" fillId="2" borderId="0" xfId="0" applyNumberFormat="1" applyFont="1" applyFill="1"/>
    <xf numFmtId="0" fontId="4" fillId="2" borderId="0" xfId="0" applyFont="1" applyFill="1"/>
    <xf numFmtId="166" fontId="1" fillId="0" borderId="0" xfId="17" applyNumberFormat="1"/>
    <xf numFmtId="9" fontId="6" fillId="2" borderId="0" xfId="0" applyNumberFormat="1" applyFont="1" applyFill="1"/>
    <xf numFmtId="9" fontId="6" fillId="2" borderId="0" xfId="1" applyFont="1" applyFill="1"/>
    <xf numFmtId="168" fontId="6" fillId="2" borderId="0" xfId="1" applyNumberFormat="1" applyFont="1" applyFill="1"/>
    <xf numFmtId="0" fontId="5" fillId="0" borderId="0" xfId="0" applyFont="1"/>
    <xf numFmtId="2" fontId="0" fillId="0" borderId="0" xfId="9" applyNumberFormat="1" applyFont="1"/>
    <xf numFmtId="1" fontId="0" fillId="0" borderId="0" xfId="9" applyNumberFormat="1" applyFont="1"/>
    <xf numFmtId="168" fontId="0" fillId="0" borderId="0" xfId="9" applyNumberFormat="1" applyFont="1"/>
    <xf numFmtId="168" fontId="17" fillId="0" borderId="0" xfId="8" applyNumberFormat="1"/>
    <xf numFmtId="170" fontId="0" fillId="0" borderId="0" xfId="9" applyNumberFormat="1" applyFont="1"/>
    <xf numFmtId="15" fontId="9" fillId="2" borderId="0" xfId="0" applyNumberFormat="1" applyFont="1" applyFill="1"/>
    <xf numFmtId="2" fontId="30" fillId="0" borderId="0" xfId="0" applyNumberFormat="1" applyFont="1"/>
    <xf numFmtId="165" fontId="30" fillId="0" borderId="0" xfId="6" applyFont="1"/>
    <xf numFmtId="165" fontId="30" fillId="0" borderId="0" xfId="0" applyNumberFormat="1" applyFont="1"/>
    <xf numFmtId="0" fontId="31" fillId="2" borderId="0" xfId="0" applyFont="1" applyFill="1"/>
    <xf numFmtId="0" fontId="32" fillId="2" borderId="0" xfId="3" applyFont="1" applyFill="1"/>
    <xf numFmtId="0" fontId="33" fillId="2" borderId="0" xfId="3" applyFont="1" applyFill="1"/>
    <xf numFmtId="166" fontId="0" fillId="0" borderId="0" xfId="0" applyNumberFormat="1" applyFont="1"/>
    <xf numFmtId="0" fontId="0" fillId="0" borderId="0" xfId="0" applyFont="1"/>
    <xf numFmtId="2" fontId="0" fillId="0" borderId="0" xfId="0" applyNumberFormat="1" applyFont="1"/>
    <xf numFmtId="0" fontId="2" fillId="2" borderId="1" xfId="0" applyFont="1" applyFill="1" applyBorder="1"/>
    <xf numFmtId="0" fontId="0" fillId="2" borderId="0" xfId="0" applyFill="1"/>
    <xf numFmtId="166" fontId="0" fillId="2" borderId="1" xfId="0" applyNumberFormat="1" applyFill="1" applyBorder="1"/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6" fillId="0" borderId="0" xfId="0" applyFont="1" applyFill="1" applyBorder="1"/>
    <xf numFmtId="14" fontId="2" fillId="0" borderId="0" xfId="0" applyNumberFormat="1" applyFont="1"/>
    <xf numFmtId="0" fontId="0" fillId="0" borderId="0" xfId="0" applyFont="1" applyAlignment="1">
      <alignment wrapText="1"/>
    </xf>
    <xf numFmtId="49" fontId="2" fillId="0" borderId="0" xfId="0" applyNumberFormat="1" applyFont="1"/>
    <xf numFmtId="0" fontId="35" fillId="0" borderId="0" xfId="8" applyFont="1"/>
    <xf numFmtId="0" fontId="17" fillId="0" borderId="0" xfId="8" applyFill="1"/>
    <xf numFmtId="0" fontId="35" fillId="0" borderId="0" xfId="8" applyFont="1" applyFill="1"/>
    <xf numFmtId="0" fontId="1" fillId="0" borderId="3" xfId="7" applyFill="1" applyBorder="1"/>
    <xf numFmtId="2" fontId="17" fillId="0" borderId="0" xfId="8" applyNumberFormat="1" applyFill="1"/>
    <xf numFmtId="0" fontId="6" fillId="0" borderId="0" xfId="0" applyFont="1" applyFill="1"/>
    <xf numFmtId="168" fontId="17" fillId="0" borderId="0" xfId="1" applyNumberFormat="1" applyFont="1" applyFill="1"/>
    <xf numFmtId="14" fontId="35" fillId="0" borderId="0" xfId="8" applyNumberFormat="1" applyFont="1"/>
    <xf numFmtId="3" fontId="17" fillId="0" borderId="0" xfId="8" applyNumberFormat="1"/>
    <xf numFmtId="14" fontId="7" fillId="2" borderId="0" xfId="0" applyNumberFormat="1" applyFont="1" applyFill="1"/>
    <xf numFmtId="0" fontId="17" fillId="0" borderId="0" xfId="8" applyFill="1" applyBorder="1"/>
    <xf numFmtId="0" fontId="0" fillId="0" borderId="0" xfId="9" applyNumberFormat="1" applyFont="1" applyFill="1" applyBorder="1"/>
    <xf numFmtId="1" fontId="17" fillId="0" borderId="0" xfId="8" applyNumberFormat="1" applyFill="1" applyBorder="1"/>
    <xf numFmtId="14" fontId="35" fillId="0" borderId="0" xfId="8" applyNumberFormat="1" applyFont="1" applyFill="1"/>
    <xf numFmtId="14" fontId="7" fillId="0" borderId="0" xfId="0" applyNumberFormat="1" applyFont="1" applyFill="1"/>
    <xf numFmtId="170" fontId="17" fillId="0" borderId="0" xfId="8" applyNumberFormat="1" applyFill="1"/>
    <xf numFmtId="2" fontId="6" fillId="0" borderId="0" xfId="0" applyNumberFormat="1" applyFont="1" applyFill="1"/>
    <xf numFmtId="166" fontId="0" fillId="0" borderId="0" xfId="9" applyNumberFormat="1" applyFont="1" applyFill="1"/>
    <xf numFmtId="166" fontId="17" fillId="0" borderId="0" xfId="8" applyNumberFormat="1" applyFill="1"/>
    <xf numFmtId="166" fontId="6" fillId="0" borderId="0" xfId="0" applyNumberFormat="1" applyFont="1" applyFill="1"/>
    <xf numFmtId="1" fontId="17" fillId="0" borderId="0" xfId="8" applyNumberFormat="1" applyFill="1"/>
    <xf numFmtId="0" fontId="7" fillId="0" borderId="0" xfId="0" applyFont="1" applyFill="1"/>
    <xf numFmtId="0" fontId="30" fillId="0" borderId="0" xfId="13" applyFont="1" applyFill="1"/>
    <xf numFmtId="0" fontId="30" fillId="0" borderId="0" xfId="13" applyFont="1" applyFill="1" applyAlignment="1">
      <alignment vertical="center"/>
    </xf>
    <xf numFmtId="171" fontId="30" fillId="0" borderId="0" xfId="13" applyNumberFormat="1" applyFont="1" applyFill="1"/>
    <xf numFmtId="0" fontId="36" fillId="0" borderId="0" xfId="13" applyFont="1" applyFill="1"/>
    <xf numFmtId="165" fontId="30" fillId="0" borderId="0" xfId="6" applyFont="1" applyFill="1"/>
    <xf numFmtId="0" fontId="1" fillId="0" borderId="0" xfId="7" applyFill="1"/>
    <xf numFmtId="165" fontId="30" fillId="0" borderId="0" xfId="0" applyNumberFormat="1" applyFont="1" applyFill="1"/>
    <xf numFmtId="171" fontId="30" fillId="0" borderId="0" xfId="6" applyNumberFormat="1" applyFont="1" applyFill="1"/>
    <xf numFmtId="2" fontId="17" fillId="0" borderId="0" xfId="0" applyNumberFormat="1" applyFont="1"/>
    <xf numFmtId="14" fontId="37" fillId="0" borderId="0" xfId="0" applyNumberFormat="1" applyFont="1" applyAlignment="1">
      <alignment horizontal="center" vertical="top"/>
    </xf>
    <xf numFmtId="0" fontId="0" fillId="0" borderId="0" xfId="0" applyFill="1"/>
    <xf numFmtId="166" fontId="17" fillId="0" borderId="0" xfId="1" applyNumberFormat="1" applyFont="1" applyFill="1"/>
    <xf numFmtId="168" fontId="6" fillId="0" borderId="0" xfId="1" applyNumberFormat="1" applyFont="1" applyFill="1"/>
    <xf numFmtId="168" fontId="0" fillId="0" borderId="0" xfId="1" applyNumberFormat="1" applyFont="1" applyFill="1"/>
    <xf numFmtId="14" fontId="35" fillId="0" borderId="0" xfId="8" applyNumberFormat="1" applyFont="1" applyFill="1" applyBorder="1"/>
    <xf numFmtId="14" fontId="7" fillId="0" borderId="0" xfId="0" applyNumberFormat="1" applyFont="1" applyFill="1" applyBorder="1"/>
    <xf numFmtId="168" fontId="17" fillId="0" borderId="0" xfId="1" applyNumberFormat="1" applyFont="1" applyFill="1" applyBorder="1"/>
    <xf numFmtId="168" fontId="6" fillId="0" borderId="0" xfId="1" applyNumberFormat="1" applyFont="1" applyFill="1" applyBorder="1"/>
    <xf numFmtId="9" fontId="17" fillId="0" borderId="0" xfId="1" applyFont="1" applyFill="1" applyBorder="1"/>
    <xf numFmtId="9" fontId="6" fillId="0" borderId="0" xfId="1" applyFont="1" applyFill="1" applyBorder="1"/>
    <xf numFmtId="168" fontId="6" fillId="0" borderId="0" xfId="0" applyNumberFormat="1" applyFont="1" applyFill="1"/>
    <xf numFmtId="10" fontId="6" fillId="0" borderId="0" xfId="0" applyNumberFormat="1" applyFont="1" applyFill="1"/>
    <xf numFmtId="10" fontId="17" fillId="0" borderId="0" xfId="8" applyNumberFormat="1" applyFill="1"/>
    <xf numFmtId="10" fontId="17" fillId="0" borderId="0" xfId="1" applyNumberFormat="1" applyFont="1" applyFill="1"/>
    <xf numFmtId="10" fontId="6" fillId="0" borderId="0" xfId="1" applyNumberFormat="1" applyFont="1" applyFill="1"/>
    <xf numFmtId="10" fontId="0" fillId="0" borderId="0" xfId="1" applyNumberFormat="1" applyFont="1" applyFill="1"/>
    <xf numFmtId="0" fontId="17" fillId="0" borderId="0" xfId="1" applyNumberFormat="1" applyFont="1" applyFill="1"/>
    <xf numFmtId="9" fontId="6" fillId="0" borderId="0" xfId="1" applyFont="1" applyFill="1"/>
    <xf numFmtId="1" fontId="17" fillId="0" borderId="0" xfId="1" applyNumberFormat="1" applyFont="1" applyFill="1"/>
    <xf numFmtId="3" fontId="17" fillId="0" borderId="0" xfId="28" applyNumberFormat="1" applyFont="1"/>
    <xf numFmtId="3" fontId="0" fillId="0" borderId="0" xfId="28" applyNumberFormat="1" applyFont="1"/>
    <xf numFmtId="0" fontId="4" fillId="0" borderId="0" xfId="8" applyFont="1"/>
    <xf numFmtId="0" fontId="38" fillId="0" borderId="0" xfId="0" applyFont="1"/>
    <xf numFmtId="2" fontId="0" fillId="0" borderId="2" xfId="0" applyNumberFormat="1" applyFont="1" applyBorder="1"/>
    <xf numFmtId="0" fontId="39" fillId="5" borderId="0" xfId="0" applyFont="1" applyFill="1"/>
    <xf numFmtId="0" fontId="40" fillId="5" borderId="0" xfId="0" applyFont="1" applyFill="1"/>
    <xf numFmtId="0" fontId="40" fillId="2" borderId="0" xfId="0" applyFont="1" applyFill="1"/>
    <xf numFmtId="0" fontId="35" fillId="3" borderId="0" xfId="0" applyFont="1" applyFill="1"/>
    <xf numFmtId="0" fontId="2" fillId="3" borderId="0" xfId="0" applyFont="1" applyFill="1"/>
    <xf numFmtId="0" fontId="0" fillId="2" borderId="0" xfId="0" applyFont="1" applyFill="1"/>
    <xf numFmtId="0" fontId="2" fillId="2" borderId="0" xfId="0" applyFont="1" applyFill="1"/>
    <xf numFmtId="0" fontId="21" fillId="2" borderId="0" xfId="2" applyFont="1" applyFill="1">
      <protection locked="0"/>
    </xf>
    <xf numFmtId="166" fontId="0" fillId="2" borderId="0" xfId="0" applyNumberFormat="1" applyFont="1" applyFill="1"/>
    <xf numFmtId="166" fontId="34" fillId="2" borderId="0" xfId="0" applyNumberFormat="1" applyFont="1" applyFill="1"/>
    <xf numFmtId="0" fontId="38" fillId="0" borderId="0" xfId="0" applyFont="1" applyFill="1"/>
    <xf numFmtId="2" fontId="0" fillId="0" borderId="0" xfId="0" applyNumberFormat="1" applyFont="1" applyFill="1"/>
    <xf numFmtId="4" fontId="0" fillId="0" borderId="0" xfId="0" applyNumberFormat="1" applyFont="1" applyFill="1"/>
    <xf numFmtId="2" fontId="0" fillId="0" borderId="2" xfId="0" applyNumberFormat="1" applyFont="1" applyFill="1" applyBorder="1"/>
    <xf numFmtId="0" fontId="35" fillId="0" borderId="0" xfId="0" applyFont="1"/>
    <xf numFmtId="169" fontId="0" fillId="0" borderId="0" xfId="0" applyNumberFormat="1" applyFont="1"/>
    <xf numFmtId="0" fontId="17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3" borderId="0" xfId="0" applyFont="1" applyFill="1"/>
    <xf numFmtId="0" fontId="0" fillId="0" borderId="0" xfId="0" applyFont="1" applyFill="1" applyBorder="1"/>
    <xf numFmtId="0" fontId="30" fillId="2" borderId="0" xfId="2" applyFont="1" applyFill="1">
      <protection locked="0"/>
    </xf>
    <xf numFmtId="0" fontId="17" fillId="0" borderId="0" xfId="0" applyFont="1" applyFill="1"/>
    <xf numFmtId="0" fontId="17" fillId="0" borderId="2" xfId="0" applyFont="1" applyFill="1" applyBorder="1"/>
    <xf numFmtId="0" fontId="17" fillId="0" borderId="0" xfId="0" applyFont="1" applyAlignment="1">
      <alignment wrapText="1"/>
    </xf>
    <xf numFmtId="0" fontId="17" fillId="0" borderId="2" xfId="0" applyFont="1" applyBorder="1"/>
    <xf numFmtId="3" fontId="0" fillId="0" borderId="0" xfId="9" applyNumberFormat="1" applyFont="1"/>
    <xf numFmtId="0" fontId="35" fillId="0" borderId="0" xfId="22" applyFont="1"/>
  </cellXfs>
  <cellStyles count="29">
    <cellStyle name="Comma" xfId="28" builtinId="3"/>
    <cellStyle name="Comma 2" xfId="6" xr:uid="{11AB6B26-AF1D-40E1-B32E-3C1C1F191D53}"/>
    <cellStyle name="Comma 2 2" xfId="15" xr:uid="{EEF8027E-E50B-4BB8-B8A4-3FE83A1590A3}"/>
    <cellStyle name="Comma 2 3" xfId="23" xr:uid="{7AF33900-9F01-48A9-8F2F-DF322F1861D6}"/>
    <cellStyle name="Comma 3" xfId="9" xr:uid="{0263A27C-0A68-4AE2-97C3-496A05587C01}"/>
    <cellStyle name="Comma 4" xfId="26" xr:uid="{1768AEBD-830D-4B90-9E05-601C2F5CA13D}"/>
    <cellStyle name="Currency 2" xfId="27" xr:uid="{8B812504-0EDB-42CA-ABB4-493AA2F81E6B}"/>
    <cellStyle name="Hyperlink" xfId="3" builtinId="8"/>
    <cellStyle name="Hyperlink 2" xfId="12" xr:uid="{24694DAA-3F02-43D4-A1BF-C6D6B4660D3E}"/>
    <cellStyle name="Normal" xfId="0" builtinId="0"/>
    <cellStyle name="Normal 2" xfId="2" xr:uid="{89530D32-E245-4DE9-91E4-0FBE4A21785E}"/>
    <cellStyle name="Normal 2 11" xfId="21" xr:uid="{72286A57-C370-4E53-B40B-392DABD48F6F}"/>
    <cellStyle name="Normal 2 2" xfId="7" xr:uid="{C3375BD7-BDE5-41C0-9DC6-4F997279BE9D}"/>
    <cellStyle name="Normal 2 2 2" xfId="25" xr:uid="{32B6EE1C-9C0D-469A-8F6D-0E9B6BEFC18A}"/>
    <cellStyle name="Normal 2 3" xfId="11" xr:uid="{AD0A6359-2E22-4F46-B3A1-FFC2DB7635BF}"/>
    <cellStyle name="Normal 2 3 2" xfId="20" xr:uid="{6CC090B9-C144-49A7-AAFD-58C730A17D59}"/>
    <cellStyle name="Normal 2 4" xfId="13" xr:uid="{F56A1FD5-D2FB-4DE9-9CF3-176464787256}"/>
    <cellStyle name="Normal 2 5" xfId="22" xr:uid="{612666FF-6CEF-4519-9B5B-DD41FCD5CB24}"/>
    <cellStyle name="Normal 3" xfId="4" xr:uid="{EFC3F774-E940-4698-83B5-1E84708F46E9}"/>
    <cellStyle name="Normal 3 2" xfId="17" xr:uid="{F3714871-609B-438E-86EB-5FDD52B53055}"/>
    <cellStyle name="Normal 4" xfId="8" xr:uid="{8FD587A0-9F22-4AA9-9E4C-345378B5F6BA}"/>
    <cellStyle name="Percent" xfId="1" builtinId="5"/>
    <cellStyle name="Percent 2" xfId="5" xr:uid="{CC1E1B62-E658-419A-BF48-6CC98078AAEE}"/>
    <cellStyle name="Percent 2 2" xfId="18" xr:uid="{D63A68D6-F366-44F0-981C-4B9A86DAED86}"/>
    <cellStyle name="Percent 2 3" xfId="24" xr:uid="{820A24F0-A21B-47E7-9A65-B7F98984AE43}"/>
    <cellStyle name="Percent 2 4" xfId="16" xr:uid="{B07D8ABE-7DB3-4896-88B7-B970EB00240D}"/>
    <cellStyle name="Percent 3" xfId="10" xr:uid="{C2CD7E1D-9444-4229-B113-E709E1BAB057}"/>
    <cellStyle name="Percent 3 2" xfId="19" xr:uid="{8EA46F94-E660-4354-8200-33401F1EF9F8}"/>
    <cellStyle name="Percent 4" xfId="14" xr:uid="{0491E5FA-BD89-4786-B19F-52ED79E76761}"/>
  </cellStyles>
  <dxfs count="0"/>
  <tableStyles count="1" defaultTableStyle="TableStyleMedium2" defaultPivotStyle="PivotStyleLight16">
    <tableStyle name="Invisible" pivot="0" table="0" count="0" xr9:uid="{3F7CDEB8-C90B-4355-9EBD-382F3B84285A}"/>
  </tableStyles>
  <colors>
    <mruColors>
      <color rgb="FFE4F3FA"/>
      <color rgb="FFE7F2F7"/>
      <color rgb="FFFEA54A"/>
      <color rgb="FF0061A3"/>
      <color rgb="FFEF4E7E"/>
      <color rgb="FF5CC3BF"/>
      <color rgb="FF0B677E"/>
      <color rgb="FF6AC17A"/>
      <color rgb="FF00ACD3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'Chapter 3'!$I$7</c:f>
              <c:strCache>
                <c:ptCount val="1"/>
                <c:pt idx="0">
                  <c:v>Carbon dioxide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'Chapter 3'!$J$6:$AP$6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3'!$J$7:$AP$7</c:f>
              <c:numCache>
                <c:formatCode>0.00</c:formatCode>
                <c:ptCount val="33"/>
                <c:pt idx="0">
                  <c:v>25.497218471806985</c:v>
                </c:pt>
                <c:pt idx="1">
                  <c:v>26.175920772445863</c:v>
                </c:pt>
                <c:pt idx="2">
                  <c:v>28.162451287760113</c:v>
                </c:pt>
                <c:pt idx="3">
                  <c:v>27.754738987452772</c:v>
                </c:pt>
                <c:pt idx="4">
                  <c:v>27.895361497984567</c:v>
                </c:pt>
                <c:pt idx="5">
                  <c:v>28.00062139776357</c:v>
                </c:pt>
                <c:pt idx="6">
                  <c:v>29.300678276564785</c:v>
                </c:pt>
                <c:pt idx="7">
                  <c:v>31.274490577009718</c:v>
                </c:pt>
                <c:pt idx="8">
                  <c:v>29.853020088956637</c:v>
                </c:pt>
                <c:pt idx="9">
                  <c:v>31.460673541874314</c:v>
                </c:pt>
                <c:pt idx="10">
                  <c:v>32.241038067609516</c:v>
                </c:pt>
                <c:pt idx="11">
                  <c:v>34.378747612392701</c:v>
                </c:pt>
                <c:pt idx="12">
                  <c:v>34.541833996300596</c:v>
                </c:pt>
                <c:pt idx="13">
                  <c:v>36.243229868745694</c:v>
                </c:pt>
                <c:pt idx="14">
                  <c:v>35.836711772961849</c:v>
                </c:pt>
                <c:pt idx="15">
                  <c:v>37.425184280089958</c:v>
                </c:pt>
                <c:pt idx="16">
                  <c:v>37.32974889186552</c:v>
                </c:pt>
                <c:pt idx="17">
                  <c:v>36.408521554116113</c:v>
                </c:pt>
                <c:pt idx="18">
                  <c:v>37.506352889262828</c:v>
                </c:pt>
                <c:pt idx="19">
                  <c:v>34.617447796634011</c:v>
                </c:pt>
                <c:pt idx="20">
                  <c:v>34.807764414152821</c:v>
                </c:pt>
                <c:pt idx="21">
                  <c:v>34.262130253528987</c:v>
                </c:pt>
                <c:pt idx="22">
                  <c:v>35.941319316614951</c:v>
                </c:pt>
                <c:pt idx="23">
                  <c:v>35.237914141512363</c:v>
                </c:pt>
                <c:pt idx="24">
                  <c:v>35.435069162571374</c:v>
                </c:pt>
                <c:pt idx="25">
                  <c:v>35.802200171936391</c:v>
                </c:pt>
                <c:pt idx="26">
                  <c:v>34.145527579894299</c:v>
                </c:pt>
                <c:pt idx="27">
                  <c:v>35.684559591179138</c:v>
                </c:pt>
                <c:pt idx="28">
                  <c:v>35.702511381959326</c:v>
                </c:pt>
                <c:pt idx="29">
                  <c:v>36.731819753335479</c:v>
                </c:pt>
                <c:pt idx="30">
                  <c:v>34.022756576093364</c:v>
                </c:pt>
                <c:pt idx="31">
                  <c:v>34.322605998405301</c:v>
                </c:pt>
                <c:pt idx="32">
                  <c:v>31.610088935629591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A-4C89-8D99-8C12F1D63084}"/>
            </c:ext>
          </c:extLst>
        </c:ser>
        <c:ser>
          <c:idx val="1"/>
          <c:order val="1"/>
          <c:tx>
            <c:strRef>
              <c:f>'Chapter 3'!$I$8</c:f>
              <c:strCache>
                <c:ptCount val="1"/>
                <c:pt idx="0">
                  <c:v>Nitrous oxide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'Chapter 3'!$J$6:$AP$6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3'!$J$8:$AP$8</c:f>
              <c:numCache>
                <c:formatCode>0.00</c:formatCode>
                <c:ptCount val="33"/>
                <c:pt idx="0">
                  <c:v>5.1026925507771494</c:v>
                </c:pt>
                <c:pt idx="1">
                  <c:v>5.173248227716587</c:v>
                </c:pt>
                <c:pt idx="2">
                  <c:v>5.2022612404465391</c:v>
                </c:pt>
                <c:pt idx="3">
                  <c:v>5.3997242172986137</c:v>
                </c:pt>
                <c:pt idx="4">
                  <c:v>5.6017426558376933</c:v>
                </c:pt>
                <c:pt idx="5">
                  <c:v>5.8148068705475291</c:v>
                </c:pt>
                <c:pt idx="6">
                  <c:v>5.9176694279077529</c:v>
                </c:pt>
                <c:pt idx="7">
                  <c:v>5.9458070340376175</c:v>
                </c:pt>
                <c:pt idx="8">
                  <c:v>5.9048183163536461</c:v>
                </c:pt>
                <c:pt idx="9">
                  <c:v>5.9085610231255092</c:v>
                </c:pt>
                <c:pt idx="10">
                  <c:v>6.1638665284874232</c:v>
                </c:pt>
                <c:pt idx="11">
                  <c:v>6.4818018333840097</c:v>
                </c:pt>
                <c:pt idx="12">
                  <c:v>6.5463539419712768</c:v>
                </c:pt>
                <c:pt idx="13">
                  <c:v>6.791128906955672</c:v>
                </c:pt>
                <c:pt idx="14">
                  <c:v>6.9059054229096031</c:v>
                </c:pt>
                <c:pt idx="15">
                  <c:v>6.9259759911989986</c:v>
                </c:pt>
                <c:pt idx="16">
                  <c:v>6.7176528999859366</c:v>
                </c:pt>
                <c:pt idx="17">
                  <c:v>6.5395893760813006</c:v>
                </c:pt>
                <c:pt idx="18">
                  <c:v>6.6003415227026236</c:v>
                </c:pt>
                <c:pt idx="19">
                  <c:v>6.5605394048350902</c:v>
                </c:pt>
                <c:pt idx="20">
                  <c:v>6.6922137567018902</c:v>
                </c:pt>
                <c:pt idx="21">
                  <c:v>6.7940127230481346</c:v>
                </c:pt>
                <c:pt idx="22">
                  <c:v>6.9059483347741653</c:v>
                </c:pt>
                <c:pt idx="23">
                  <c:v>6.9214952649540429</c:v>
                </c:pt>
                <c:pt idx="24">
                  <c:v>7.1677650408078195</c:v>
                </c:pt>
                <c:pt idx="25">
                  <c:v>7.1090857246899919</c:v>
                </c:pt>
                <c:pt idx="26">
                  <c:v>7.1149109388337948</c:v>
                </c:pt>
                <c:pt idx="27">
                  <c:v>7.1510044230247303</c:v>
                </c:pt>
                <c:pt idx="28">
                  <c:v>7.2725704947060095</c:v>
                </c:pt>
                <c:pt idx="29">
                  <c:v>7.2954360660786719</c:v>
                </c:pt>
                <c:pt idx="30">
                  <c:v>7.389138182504305</c:v>
                </c:pt>
                <c:pt idx="31">
                  <c:v>7.2212542213591151</c:v>
                </c:pt>
                <c:pt idx="32">
                  <c:v>6.87712962693083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8A-4C89-8D99-8C12F1D63084}"/>
            </c:ext>
          </c:extLst>
        </c:ser>
        <c:ser>
          <c:idx val="2"/>
          <c:order val="2"/>
          <c:tx>
            <c:strRef>
              <c:f>'Chapter 3'!$I$9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'Chapter 3'!$J$6:$AP$6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3'!$J$9:$AP$9</c:f>
              <c:numCache>
                <c:formatCode>0.00</c:formatCode>
                <c:ptCount val="33"/>
                <c:pt idx="0">
                  <c:v>0.83859411600000011</c:v>
                </c:pt>
                <c:pt idx="1">
                  <c:v>0.83396912400000012</c:v>
                </c:pt>
                <c:pt idx="2">
                  <c:v>0.438190625</c:v>
                </c:pt>
                <c:pt idx="3">
                  <c:v>0.21276725625000001</c:v>
                </c:pt>
                <c:pt idx="4">
                  <c:v>0.20339855330929957</c:v>
                </c:pt>
                <c:pt idx="5">
                  <c:v>0.19324038189144671</c:v>
                </c:pt>
                <c:pt idx="6">
                  <c:v>0.31921008038856169</c:v>
                </c:pt>
                <c:pt idx="7">
                  <c:v>0.33510037731041559</c:v>
                </c:pt>
                <c:pt idx="8">
                  <c:v>0.2764864169773168</c:v>
                </c:pt>
                <c:pt idx="9">
                  <c:v>0.2962908505373365</c:v>
                </c:pt>
                <c:pt idx="10">
                  <c:v>0.3352685078500956</c:v>
                </c:pt>
                <c:pt idx="11">
                  <c:v>0.39602507959355809</c:v>
                </c:pt>
                <c:pt idx="12">
                  <c:v>0.46697398581078747</c:v>
                </c:pt>
                <c:pt idx="13">
                  <c:v>0.57755650842789807</c:v>
                </c:pt>
                <c:pt idx="14">
                  <c:v>0.65179016973404447</c:v>
                </c:pt>
                <c:pt idx="15">
                  <c:v>0.73745604481834359</c:v>
                </c:pt>
                <c:pt idx="16">
                  <c:v>0.86696035515559777</c:v>
                </c:pt>
                <c:pt idx="17">
                  <c:v>0.8864152364348552</c:v>
                </c:pt>
                <c:pt idx="18">
                  <c:v>0.97135047852109302</c:v>
                </c:pt>
                <c:pt idx="19">
                  <c:v>1.0549074154591953</c:v>
                </c:pt>
                <c:pt idx="20">
                  <c:v>1.076916726783389</c:v>
                </c:pt>
                <c:pt idx="21">
                  <c:v>1.1092959720192614</c:v>
                </c:pt>
                <c:pt idx="22">
                  <c:v>1.1675102040483087</c:v>
                </c:pt>
                <c:pt idx="23">
                  <c:v>1.1987373711949905</c:v>
                </c:pt>
                <c:pt idx="24">
                  <c:v>1.2594356031216625</c:v>
                </c:pt>
                <c:pt idx="25">
                  <c:v>1.2681664301216879</c:v>
                </c:pt>
                <c:pt idx="26">
                  <c:v>1.2790375624990666</c:v>
                </c:pt>
                <c:pt idx="27">
                  <c:v>1.322029964136477</c:v>
                </c:pt>
                <c:pt idx="28">
                  <c:v>1.3797893498407552</c:v>
                </c:pt>
                <c:pt idx="29">
                  <c:v>1.4114436856916208</c:v>
                </c:pt>
                <c:pt idx="30">
                  <c:v>1.4392255034580876</c:v>
                </c:pt>
                <c:pt idx="31">
                  <c:v>1.6468196870565697</c:v>
                </c:pt>
                <c:pt idx="32">
                  <c:v>1.5688390402272798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8A-4C89-8D99-8C12F1D63084}"/>
            </c:ext>
          </c:extLst>
        </c:ser>
        <c:ser>
          <c:idx val="3"/>
          <c:order val="3"/>
          <c:tx>
            <c:strRef>
              <c:f>'Chapter 3'!$I$10</c:f>
              <c:strCache>
                <c:ptCount val="1"/>
                <c:pt idx="0">
                  <c:v>Fossil methane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'Chapter 3'!$J$6:$AP$6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3'!$J$10:$AP$10</c:f>
              <c:numCache>
                <c:formatCode>0.00</c:formatCode>
                <c:ptCount val="33"/>
                <c:pt idx="0">
                  <c:v>1.3471590415645276</c:v>
                </c:pt>
                <c:pt idx="1">
                  <c:v>1.3242651791195228</c:v>
                </c:pt>
                <c:pt idx="2">
                  <c:v>1.2735279501153969</c:v>
                </c:pt>
                <c:pt idx="3">
                  <c:v>1.3484002242117172</c:v>
                </c:pt>
                <c:pt idx="4">
                  <c:v>1.4379855936316228</c:v>
                </c:pt>
                <c:pt idx="5">
                  <c:v>1.2796417949548344</c:v>
                </c:pt>
                <c:pt idx="6">
                  <c:v>1.5801804498777459</c:v>
                </c:pt>
                <c:pt idx="7">
                  <c:v>1.5565267263879041</c:v>
                </c:pt>
                <c:pt idx="8">
                  <c:v>1.5313011490672834</c:v>
                </c:pt>
                <c:pt idx="9">
                  <c:v>1.5244220457878577</c:v>
                </c:pt>
                <c:pt idx="10">
                  <c:v>1.4799655572786823</c:v>
                </c:pt>
                <c:pt idx="11">
                  <c:v>1.4977685649270025</c:v>
                </c:pt>
                <c:pt idx="12">
                  <c:v>1.3917225304401231</c:v>
                </c:pt>
                <c:pt idx="13">
                  <c:v>1.1608623454159632</c:v>
                </c:pt>
                <c:pt idx="14">
                  <c:v>1.2003082288594566</c:v>
                </c:pt>
                <c:pt idx="15">
                  <c:v>1.3031150612602416</c:v>
                </c:pt>
                <c:pt idx="16">
                  <c:v>1.670441970942244</c:v>
                </c:pt>
                <c:pt idx="17">
                  <c:v>1.4095769295835974</c:v>
                </c:pt>
                <c:pt idx="18">
                  <c:v>1.1623805924457622</c:v>
                </c:pt>
                <c:pt idx="19">
                  <c:v>1.327660763999875</c:v>
                </c:pt>
                <c:pt idx="20">
                  <c:v>1.6381808753550049</c:v>
                </c:pt>
                <c:pt idx="21">
                  <c:v>1.5282403232175865</c:v>
                </c:pt>
                <c:pt idx="22">
                  <c:v>1.1987599511929401</c:v>
                </c:pt>
                <c:pt idx="23">
                  <c:v>1.0021841484249969</c:v>
                </c:pt>
                <c:pt idx="24">
                  <c:v>1.0296422970468317</c:v>
                </c:pt>
                <c:pt idx="25">
                  <c:v>1.0346138514499221</c:v>
                </c:pt>
                <c:pt idx="26">
                  <c:v>0.96223943468665118</c:v>
                </c:pt>
                <c:pt idx="27">
                  <c:v>0.81464460633785496</c:v>
                </c:pt>
                <c:pt idx="28">
                  <c:v>0.78403458995068598</c:v>
                </c:pt>
                <c:pt idx="29">
                  <c:v>0.73172528587894792</c:v>
                </c:pt>
                <c:pt idx="30">
                  <c:v>0.70295065729983919</c:v>
                </c:pt>
                <c:pt idx="31">
                  <c:v>0.66895565606082796</c:v>
                </c:pt>
                <c:pt idx="32">
                  <c:v>0.64011114221546883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8A-4C89-8D99-8C12F1D63084}"/>
            </c:ext>
          </c:extLst>
        </c:ser>
        <c:ser>
          <c:idx val="4"/>
          <c:order val="4"/>
          <c:tx>
            <c:strRef>
              <c:f>'Chapter 3'!$I$11</c:f>
              <c:strCache>
                <c:ptCount val="1"/>
                <c:pt idx="0">
                  <c:v>Biogenic methane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'Chapter 3'!$J$6:$AP$6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3'!$J$11:$AP$11</c:f>
              <c:numCache>
                <c:formatCode>0.00</c:formatCode>
                <c:ptCount val="33"/>
                <c:pt idx="0">
                  <c:v>36.172517546443665</c:v>
                </c:pt>
                <c:pt idx="1">
                  <c:v>36.411210175516565</c:v>
                </c:pt>
                <c:pt idx="2">
                  <c:v>36.086612088918471</c:v>
                </c:pt>
                <c:pt idx="3">
                  <c:v>36.302353939268698</c:v>
                </c:pt>
                <c:pt idx="4">
                  <c:v>37.259960647945498</c:v>
                </c:pt>
                <c:pt idx="5">
                  <c:v>37.700036229186686</c:v>
                </c:pt>
                <c:pt idx="6">
                  <c:v>38.408834543638093</c:v>
                </c:pt>
                <c:pt idx="7">
                  <c:v>39.05164640180395</c:v>
                </c:pt>
                <c:pt idx="8">
                  <c:v>38.402243682351113</c:v>
                </c:pt>
                <c:pt idx="9">
                  <c:v>38.318137337463071</c:v>
                </c:pt>
                <c:pt idx="10">
                  <c:v>39.311239732975807</c:v>
                </c:pt>
                <c:pt idx="11">
                  <c:v>39.687452619839448</c:v>
                </c:pt>
                <c:pt idx="12">
                  <c:v>39.415078618624669</c:v>
                </c:pt>
                <c:pt idx="13">
                  <c:v>39.88760701547978</c:v>
                </c:pt>
                <c:pt idx="14">
                  <c:v>40.096343368728121</c:v>
                </c:pt>
                <c:pt idx="15">
                  <c:v>40.223646081682404</c:v>
                </c:pt>
                <c:pt idx="16">
                  <c:v>40.142059246415315</c:v>
                </c:pt>
                <c:pt idx="17">
                  <c:v>39.016837591937616</c:v>
                </c:pt>
                <c:pt idx="18">
                  <c:v>38.027927754355787</c:v>
                </c:pt>
                <c:pt idx="19">
                  <c:v>37.853336654127773</c:v>
                </c:pt>
                <c:pt idx="20">
                  <c:v>37.882455660070974</c:v>
                </c:pt>
                <c:pt idx="21">
                  <c:v>38.030132581586216</c:v>
                </c:pt>
                <c:pt idx="22">
                  <c:v>38.852128868553201</c:v>
                </c:pt>
                <c:pt idx="23">
                  <c:v>38.887741761866067</c:v>
                </c:pt>
                <c:pt idx="24">
                  <c:v>39.215505233366279</c:v>
                </c:pt>
                <c:pt idx="25">
                  <c:v>38.680566383464544</c:v>
                </c:pt>
                <c:pt idx="26">
                  <c:v>38.154465651476642</c:v>
                </c:pt>
                <c:pt idx="27">
                  <c:v>38.100844025428273</c:v>
                </c:pt>
                <c:pt idx="28">
                  <c:v>38.29569851472511</c:v>
                </c:pt>
                <c:pt idx="29">
                  <c:v>38.41581174747693</c:v>
                </c:pt>
                <c:pt idx="30">
                  <c:v>38.327774581793953</c:v>
                </c:pt>
                <c:pt idx="31">
                  <c:v>37.949284237715055</c:v>
                </c:pt>
                <c:pt idx="32">
                  <c:v>37.699194410214339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8A-4C89-8D99-8C12F1D63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2787664"/>
        <c:axId val="1738608640"/>
        <c:extLst/>
      </c:barChart>
      <c:barChart>
        <c:barDir val="col"/>
        <c:grouping val="stacked"/>
        <c:varyColors val="0"/>
        <c:ser>
          <c:idx val="5"/>
          <c:order val="5"/>
          <c:tx>
            <c:strRef>
              <c:f>'Chapter 3'!$I$12</c:f>
              <c:strCache>
                <c:ptCount val="1"/>
                <c:pt idx="0">
                  <c:v>Long-lived gases</c:v>
                </c:pt>
              </c:strCache>
            </c:strRef>
          </c:tx>
          <c:spPr>
            <a:noFill/>
            <a:ln w="6350">
              <a:solidFill>
                <a:schemeClr val="tx1"/>
              </a:solidFill>
              <a:prstDash val="solid"/>
            </a:ln>
            <a:effectLst/>
          </c:spPr>
          <c:invertIfNegative val="0"/>
          <c:cat>
            <c:numRef>
              <c:f>'Chapter 3'!$J$6:$AP$6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3'!$J$12:$AP$12</c:f>
              <c:numCache>
                <c:formatCode>0.00</c:formatCode>
                <c:ptCount val="33"/>
                <c:pt idx="0">
                  <c:v>32.785664180148665</c:v>
                </c:pt>
                <c:pt idx="1">
                  <c:v>33.507403303281976</c:v>
                </c:pt>
                <c:pt idx="2">
                  <c:v>35.076431103322044</c:v>
                </c:pt>
                <c:pt idx="3">
                  <c:v>34.7156306852131</c:v>
                </c:pt>
                <c:pt idx="4">
                  <c:v>35.138488300763186</c:v>
                </c:pt>
                <c:pt idx="5">
                  <c:v>35.288310445157386</c:v>
                </c:pt>
                <c:pt idx="6">
                  <c:v>37.117738234738844</c:v>
                </c:pt>
                <c:pt idx="7">
                  <c:v>39.111924714745655</c:v>
                </c:pt>
                <c:pt idx="8">
                  <c:v>37.565625971354876</c:v>
                </c:pt>
                <c:pt idx="9">
                  <c:v>39.189947461325019</c:v>
                </c:pt>
                <c:pt idx="10">
                  <c:v>40.220138661225718</c:v>
                </c:pt>
                <c:pt idx="11">
                  <c:v>42.754343090297269</c:v>
                </c:pt>
                <c:pt idx="12">
                  <c:v>42.946884454522781</c:v>
                </c:pt>
                <c:pt idx="13">
                  <c:v>44.772777629545224</c:v>
                </c:pt>
                <c:pt idx="14">
                  <c:v>44.594715594464951</c:v>
                </c:pt>
                <c:pt idx="15">
                  <c:v>46.391731377367542</c:v>
                </c:pt>
                <c:pt idx="16">
                  <c:v>46.584804117949297</c:v>
                </c:pt>
                <c:pt idx="17">
                  <c:v>45.244103096215873</c:v>
                </c:pt>
                <c:pt idx="18">
                  <c:v>46.240425482932309</c:v>
                </c:pt>
                <c:pt idx="19">
                  <c:v>43.560555380928172</c:v>
                </c:pt>
                <c:pt idx="20">
                  <c:v>44.215075772993103</c:v>
                </c:pt>
                <c:pt idx="21">
                  <c:v>43.69367927181397</c:v>
                </c:pt>
                <c:pt idx="22">
                  <c:v>45.213537806630363</c:v>
                </c:pt>
                <c:pt idx="23">
                  <c:v>44.360330926086391</c:v>
                </c:pt>
                <c:pt idx="24">
                  <c:v>44.891912103547689</c:v>
                </c:pt>
                <c:pt idx="25">
                  <c:v>45.214066178197989</c:v>
                </c:pt>
                <c:pt idx="26">
                  <c:v>43.501715515913816</c:v>
                </c:pt>
                <c:pt idx="27">
                  <c:v>44.972238584678202</c:v>
                </c:pt>
                <c:pt idx="28">
                  <c:v>45.138905816456777</c:v>
                </c:pt>
                <c:pt idx="29">
                  <c:v>46.170424790984718</c:v>
                </c:pt>
                <c:pt idx="30">
                  <c:v>43.554070919355595</c:v>
                </c:pt>
                <c:pt idx="31">
                  <c:v>43.85963556288182</c:v>
                </c:pt>
                <c:pt idx="32">
                  <c:v>40.69616874500317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EB8A-4C89-8D99-8C12F1D63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31030864"/>
        <c:axId val="1922147920"/>
      </c:barChart>
      <c:lineChart>
        <c:grouping val="standard"/>
        <c:varyColors val="0"/>
        <c:ser>
          <c:idx val="6"/>
          <c:order val="6"/>
          <c:tx>
            <c:strRef>
              <c:f>'Chapter 3'!$I$13</c:f>
              <c:strCache>
                <c:ptCount val="1"/>
                <c:pt idx="0">
                  <c:v>Gross emissions</c:v>
                </c:pt>
              </c:strCache>
            </c:strRef>
          </c:tx>
          <c:spPr>
            <a:ln w="38100" cap="rnd">
              <a:solidFill>
                <a:srgbClr val="063459"/>
              </a:solidFill>
              <a:round/>
            </a:ln>
            <a:effectLst/>
          </c:spPr>
          <c:marker>
            <c:symbol val="none"/>
          </c:marker>
          <c:cat>
            <c:numRef>
              <c:f>'Chapter 3'!$J$6:$AP$6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3'!$J$13:$AP$13</c:f>
              <c:numCache>
                <c:formatCode>0.00</c:formatCode>
                <c:ptCount val="33"/>
                <c:pt idx="0">
                  <c:v>68.958181726592315</c:v>
                </c:pt>
                <c:pt idx="1">
                  <c:v>69.918613478798534</c:v>
                </c:pt>
                <c:pt idx="2">
                  <c:v>71.163043192240522</c:v>
                </c:pt>
                <c:pt idx="3">
                  <c:v>71.017984624481798</c:v>
                </c:pt>
                <c:pt idx="4">
                  <c:v>72.398448948708662</c:v>
                </c:pt>
                <c:pt idx="5">
                  <c:v>72.988346674344072</c:v>
                </c:pt>
                <c:pt idx="6">
                  <c:v>75.526572778376945</c:v>
                </c:pt>
                <c:pt idx="7">
                  <c:v>78.163571116549605</c:v>
                </c:pt>
                <c:pt idx="8">
                  <c:v>75.967869653706003</c:v>
                </c:pt>
                <c:pt idx="9">
                  <c:v>77.50808479878809</c:v>
                </c:pt>
                <c:pt idx="10">
                  <c:v>79.531378394201525</c:v>
                </c:pt>
                <c:pt idx="11">
                  <c:v>82.441795710136716</c:v>
                </c:pt>
                <c:pt idx="12">
                  <c:v>82.36196307314745</c:v>
                </c:pt>
                <c:pt idx="13">
                  <c:v>84.660384645025019</c:v>
                </c:pt>
                <c:pt idx="14">
                  <c:v>84.691058963193058</c:v>
                </c:pt>
                <c:pt idx="15">
                  <c:v>86.615377459049938</c:v>
                </c:pt>
                <c:pt idx="16">
                  <c:v>86.726863364364618</c:v>
                </c:pt>
                <c:pt idx="17">
                  <c:v>84.260940688153497</c:v>
                </c:pt>
                <c:pt idx="18">
                  <c:v>84.268353237288096</c:v>
                </c:pt>
                <c:pt idx="19">
                  <c:v>81.413892035055952</c:v>
                </c:pt>
                <c:pt idx="20">
                  <c:v>82.097531433064077</c:v>
                </c:pt>
                <c:pt idx="21">
                  <c:v>81.723811853400179</c:v>
                </c:pt>
                <c:pt idx="22">
                  <c:v>84.065666675183564</c:v>
                </c:pt>
                <c:pt idx="23">
                  <c:v>83.248072687952458</c:v>
                </c:pt>
                <c:pt idx="24">
                  <c:v>84.107417336913969</c:v>
                </c:pt>
                <c:pt idx="25">
                  <c:v>83.894632561662519</c:v>
                </c:pt>
                <c:pt idx="26">
                  <c:v>81.656181167390457</c:v>
                </c:pt>
                <c:pt idx="27">
                  <c:v>83.073082610106468</c:v>
                </c:pt>
                <c:pt idx="28">
                  <c:v>83.434604331181873</c:v>
                </c:pt>
                <c:pt idx="29">
                  <c:v>84.586236538461648</c:v>
                </c:pt>
                <c:pt idx="30">
                  <c:v>81.881845501149542</c:v>
                </c:pt>
                <c:pt idx="31">
                  <c:v>81.808919800596868</c:v>
                </c:pt>
                <c:pt idx="32">
                  <c:v>78.39536315521751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8A-4C89-8D99-8C12F1D63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787664"/>
        <c:axId val="1738608640"/>
        <c:extLst/>
      </c:lineChart>
      <c:catAx>
        <c:axId val="3727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tickLblSkip val="5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NZ" b="1">
                    <a:solidFill>
                      <a:schemeClr val="accent3"/>
                    </a:solidFill>
                  </a:rPr>
                  <a:t>Emissions (MtCO</a:t>
                </a:r>
                <a:r>
                  <a:rPr lang="en-NZ" b="1" baseline="-25000">
                    <a:solidFill>
                      <a:schemeClr val="accent3"/>
                    </a:solidFill>
                  </a:rPr>
                  <a:t>2</a:t>
                </a:r>
                <a:r>
                  <a:rPr lang="en-NZ" b="1">
                    <a:solidFill>
                      <a:schemeClr val="accent3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72787664"/>
        <c:crosses val="autoZero"/>
        <c:crossBetween val="between"/>
      </c:valAx>
      <c:valAx>
        <c:axId val="1922147920"/>
        <c:scaling>
          <c:orientation val="minMax"/>
          <c:max val="100"/>
        </c:scaling>
        <c:delete val="1"/>
        <c:axPos val="r"/>
        <c:numFmt formatCode="0.00" sourceLinked="1"/>
        <c:majorTickMark val="out"/>
        <c:minorTickMark val="none"/>
        <c:tickLblPos val="nextTo"/>
        <c:crossAx val="1931030864"/>
        <c:crosses val="max"/>
        <c:crossBetween val="between"/>
      </c:valAx>
      <c:catAx>
        <c:axId val="193103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2147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94260769433126"/>
          <c:y val="4.1240412105790394E-2"/>
          <c:w val="0.80132166593042242"/>
          <c:h val="0.645471442882108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'Chapter 4'!$I$30</c:f>
              <c:strCache>
                <c:ptCount val="1"/>
                <c:pt idx="0">
                  <c:v>CO₂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'Chapter 4'!$J$29:$P$29</c:f>
              <c:strCache>
                <c:ptCount val="7"/>
                <c:pt idx="0">
                  <c:v>1990-1994</c:v>
                </c:pt>
                <c:pt idx="1">
                  <c:v>1995-1999</c:v>
                </c:pt>
                <c:pt idx="2">
                  <c:v>2000-2004</c:v>
                </c:pt>
                <c:pt idx="3">
                  <c:v>2005-2009</c:v>
                </c:pt>
                <c:pt idx="4">
                  <c:v>2010-2014</c:v>
                </c:pt>
                <c:pt idx="5">
                  <c:v>2015-2019</c:v>
                </c:pt>
                <c:pt idx="6">
                  <c:v>2020-2022</c:v>
                </c:pt>
              </c:strCache>
            </c:strRef>
          </c:cat>
          <c:val>
            <c:numRef>
              <c:f>'Chapter 4'!$J$30:$P$30</c:f>
              <c:numCache>
                <c:formatCode>0.0%</c:formatCode>
                <c:ptCount val="7"/>
                <c:pt idx="0">
                  <c:v>4.9625359377752972E-3</c:v>
                </c:pt>
                <c:pt idx="1">
                  <c:v>1.635862704792717E-2</c:v>
                </c:pt>
                <c:pt idx="2">
                  <c:v>3.0611294629059493E-2</c:v>
                </c:pt>
                <c:pt idx="3">
                  <c:v>2.0517918078756647E-2</c:v>
                </c:pt>
                <c:pt idx="4">
                  <c:v>2.6318474647737049E-2</c:v>
                </c:pt>
                <c:pt idx="5">
                  <c:v>8.3797971771914469E-3</c:v>
                </c:pt>
                <c:pt idx="6">
                  <c:v>6.3363656875731452E-3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1-414B-857B-C16FF66047A9}"/>
            </c:ext>
          </c:extLst>
        </c:ser>
        <c:ser>
          <c:idx val="1"/>
          <c:order val="1"/>
          <c:tx>
            <c:strRef>
              <c:f>'Chapter 4'!$I$31</c:f>
              <c:strCache>
                <c:ptCount val="1"/>
                <c:pt idx="0">
                  <c:v>CH₄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'Chapter 4'!$J$29:$P$29</c:f>
              <c:strCache>
                <c:ptCount val="7"/>
                <c:pt idx="0">
                  <c:v>1990-1994</c:v>
                </c:pt>
                <c:pt idx="1">
                  <c:v>1995-1999</c:v>
                </c:pt>
                <c:pt idx="2">
                  <c:v>2000-2004</c:v>
                </c:pt>
                <c:pt idx="3">
                  <c:v>2005-2009</c:v>
                </c:pt>
                <c:pt idx="4">
                  <c:v>2010-2014</c:v>
                </c:pt>
                <c:pt idx="5">
                  <c:v>2015-2019</c:v>
                </c:pt>
                <c:pt idx="6">
                  <c:v>2020-2022</c:v>
                </c:pt>
              </c:strCache>
            </c:strRef>
          </c:cat>
          <c:val>
            <c:numRef>
              <c:f>'Chapter 4'!$J$31:$P$31</c:f>
              <c:numCache>
                <c:formatCode>0.0%</c:formatCode>
                <c:ptCount val="7"/>
                <c:pt idx="0">
                  <c:v>0</c:v>
                </c:pt>
                <c:pt idx="1">
                  <c:v>3.1100955920030171E-3</c:v>
                </c:pt>
                <c:pt idx="2">
                  <c:v>1.3435000981989942E-2</c:v>
                </c:pt>
                <c:pt idx="3">
                  <c:v>1.2813856509262405E-2</c:v>
                </c:pt>
                <c:pt idx="4">
                  <c:v>1.3491291216144776E-2</c:v>
                </c:pt>
                <c:pt idx="5">
                  <c:v>9.4927235053945923E-3</c:v>
                </c:pt>
                <c:pt idx="6">
                  <c:v>8.4640357437253799E-3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11-414B-857B-C16FF66047A9}"/>
            </c:ext>
          </c:extLst>
        </c:ser>
        <c:ser>
          <c:idx val="2"/>
          <c:order val="2"/>
          <c:tx>
            <c:strRef>
              <c:f>'Chapter 4'!$I$32</c:f>
              <c:strCache>
                <c:ptCount val="1"/>
                <c:pt idx="0">
                  <c:v>Other GHGs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'Chapter 4'!$J$29:$P$29</c:f>
              <c:strCache>
                <c:ptCount val="7"/>
                <c:pt idx="0">
                  <c:v>1990-1994</c:v>
                </c:pt>
                <c:pt idx="1">
                  <c:v>1995-1999</c:v>
                </c:pt>
                <c:pt idx="2">
                  <c:v>2000-2004</c:v>
                </c:pt>
                <c:pt idx="3">
                  <c:v>2005-2009</c:v>
                </c:pt>
                <c:pt idx="4">
                  <c:v>2010-2014</c:v>
                </c:pt>
                <c:pt idx="5">
                  <c:v>2015-2019</c:v>
                </c:pt>
                <c:pt idx="6">
                  <c:v>2020-2022</c:v>
                </c:pt>
              </c:strCache>
            </c:strRef>
          </c:cat>
          <c:val>
            <c:numRef>
              <c:f>'Chapter 4'!$J$32:$P$32</c:f>
              <c:numCache>
                <c:formatCode>0.0%</c:formatCode>
                <c:ptCount val="7"/>
                <c:pt idx="0">
                  <c:v>8.8719452141569483E-3</c:v>
                </c:pt>
                <c:pt idx="1">
                  <c:v>2.0013261608347762E-2</c:v>
                </c:pt>
                <c:pt idx="2">
                  <c:v>2.3288885204723931E-2</c:v>
                </c:pt>
                <c:pt idx="3">
                  <c:v>7.6937097991501531E-3</c:v>
                </c:pt>
                <c:pt idx="4">
                  <c:v>2.6480576925034621E-2</c:v>
                </c:pt>
                <c:pt idx="5">
                  <c:v>1.5419085151572582E-2</c:v>
                </c:pt>
                <c:pt idx="6">
                  <c:v>2.1852586772887025E-2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11-414B-857B-C16FF660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1900466464"/>
        <c:axId val="1597293312"/>
      </c:barChart>
      <c:catAx>
        <c:axId val="190046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293312"/>
        <c:crosses val="autoZero"/>
        <c:auto val="1"/>
        <c:lblAlgn val="ctr"/>
        <c:lblOffset val="100"/>
        <c:noMultiLvlLbl val="0"/>
      </c:catAx>
      <c:valAx>
        <c:axId val="159729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rgbClr val="002060"/>
                    </a:solidFill>
                  </a:rPr>
                  <a:t>Growth rate (%)</a:t>
                </a:r>
              </a:p>
            </c:rich>
          </c:tx>
          <c:layout>
            <c:manualLayout>
              <c:xMode val="edge"/>
              <c:yMode val="edge"/>
              <c:x val="2.7735726375246312E-2"/>
              <c:y val="0.233680362091531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046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1170634920635"/>
          <c:y val="4.0618376253514492E-2"/>
          <c:w val="0.82998948412698415"/>
          <c:h val="0.725563804312801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4'!$I$55</c:f>
              <c:strCache>
                <c:ptCount val="1"/>
                <c:pt idx="0">
                  <c:v>CO₂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'Chapter 4'!$J$53:$R$54</c:f>
              <c:multiLvlStrCache>
                <c:ptCount val="9"/>
                <c:lvl>
                  <c:pt idx="0">
                    <c:v>1990</c:v>
                  </c:pt>
                  <c:pt idx="1">
                    <c:v>2005</c:v>
                  </c:pt>
                  <c:pt idx="2">
                    <c:v>2022</c:v>
                  </c:pt>
                  <c:pt idx="3">
                    <c:v>1990</c:v>
                  </c:pt>
                  <c:pt idx="4">
                    <c:v>2005</c:v>
                  </c:pt>
                  <c:pt idx="5">
                    <c:v>2022</c:v>
                  </c:pt>
                  <c:pt idx="6">
                    <c:v>1990</c:v>
                  </c:pt>
                  <c:pt idx="7">
                    <c:v>2005</c:v>
                  </c:pt>
                  <c:pt idx="8">
                    <c:v>2022</c:v>
                  </c:pt>
                </c:lvl>
                <c:lvl>
                  <c:pt idx="0">
                    <c:v>New Zealand</c:v>
                  </c:pt>
                  <c:pt idx="3">
                    <c:v>Advanced economies</c:v>
                  </c:pt>
                  <c:pt idx="6">
                    <c:v>Global</c:v>
                  </c:pt>
                </c:lvl>
              </c:multiLvlStrCache>
            </c:multiLvlStrRef>
          </c:cat>
          <c:val>
            <c:numRef>
              <c:f>'Chapter 4'!$J$55:$R$55</c:f>
              <c:numCache>
                <c:formatCode>_-* #,##0.0_-;\-* #,##0.0_-;_-* "-"??_-;_-@_-</c:formatCode>
                <c:ptCount val="9"/>
                <c:pt idx="0">
                  <c:v>7.5045633384686541</c:v>
                </c:pt>
                <c:pt idx="1">
                  <c:v>9.0550984543864157</c:v>
                </c:pt>
                <c:pt idx="2">
                  <c:v>6.0955750093069181</c:v>
                </c:pt>
                <c:pt idx="3">
                  <c:v>12.187516417605261</c:v>
                </c:pt>
                <c:pt idx="4">
                  <c:v>12.823310737191965</c:v>
                </c:pt>
                <c:pt idx="5">
                  <c:v>9.8436069364477312</c:v>
                </c:pt>
                <c:pt idx="6">
                  <c:v>4.2247632570524285</c:v>
                </c:pt>
                <c:pt idx="7">
                  <c:v>4.5752768051463297</c:v>
                </c:pt>
                <c:pt idx="8">
                  <c:v>4.8432033426265146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A-4FD5-BF28-CDC680E2EDD2}"/>
            </c:ext>
          </c:extLst>
        </c:ser>
        <c:ser>
          <c:idx val="1"/>
          <c:order val="1"/>
          <c:tx>
            <c:strRef>
              <c:f>'Chapter 4'!$I$56</c:f>
              <c:strCache>
                <c:ptCount val="1"/>
                <c:pt idx="0">
                  <c:v>CH₄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'Chapter 4'!$J$53:$R$54</c:f>
              <c:multiLvlStrCache>
                <c:ptCount val="9"/>
                <c:lvl>
                  <c:pt idx="0">
                    <c:v>1990</c:v>
                  </c:pt>
                  <c:pt idx="1">
                    <c:v>2005</c:v>
                  </c:pt>
                  <c:pt idx="2">
                    <c:v>2022</c:v>
                  </c:pt>
                  <c:pt idx="3">
                    <c:v>1990</c:v>
                  </c:pt>
                  <c:pt idx="4">
                    <c:v>2005</c:v>
                  </c:pt>
                  <c:pt idx="5">
                    <c:v>2022</c:v>
                  </c:pt>
                  <c:pt idx="6">
                    <c:v>1990</c:v>
                  </c:pt>
                  <c:pt idx="7">
                    <c:v>2005</c:v>
                  </c:pt>
                  <c:pt idx="8">
                    <c:v>2022</c:v>
                  </c:pt>
                </c:lvl>
                <c:lvl>
                  <c:pt idx="0">
                    <c:v>New Zealand</c:v>
                  </c:pt>
                  <c:pt idx="3">
                    <c:v>Advanced economies</c:v>
                  </c:pt>
                  <c:pt idx="6">
                    <c:v>Global</c:v>
                  </c:pt>
                </c:lvl>
              </c:multiLvlStrCache>
            </c:multiLvlStrRef>
          </c:cat>
          <c:val>
            <c:numRef>
              <c:f>'Chapter 4'!$J$56:$R$56</c:f>
              <c:numCache>
                <c:formatCode>_-* #,##0.0_-;\-* #,##0.0_-;_-* "-"??_-;_-@_-</c:formatCode>
                <c:ptCount val="9"/>
                <c:pt idx="0">
                  <c:v>11.043091776972302</c:v>
                </c:pt>
                <c:pt idx="1">
                  <c:v>10.047617750539512</c:v>
                </c:pt>
                <c:pt idx="2">
                  <c:v>7.3935430663009072</c:v>
                </c:pt>
                <c:pt idx="3">
                  <c:v>2.2194908036618912</c:v>
                </c:pt>
                <c:pt idx="4">
                  <c:v>1.8066632404421965</c:v>
                </c:pt>
                <c:pt idx="5">
                  <c:v>1.5238531690825172</c:v>
                </c:pt>
                <c:pt idx="6">
                  <c:v>1.5999723303140516</c:v>
                </c:pt>
                <c:pt idx="7">
                  <c:v>1.441425130623194</c:v>
                </c:pt>
                <c:pt idx="8">
                  <c:v>1.4199491252099194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EA-4FD5-BF28-CDC680E2EDD2}"/>
            </c:ext>
          </c:extLst>
        </c:ser>
        <c:ser>
          <c:idx val="2"/>
          <c:order val="2"/>
          <c:tx>
            <c:strRef>
              <c:f>'Chapter 4'!$I$57</c:f>
              <c:strCache>
                <c:ptCount val="1"/>
                <c:pt idx="0">
                  <c:v>Other GHGs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'Chapter 4'!$J$53:$R$54</c:f>
              <c:multiLvlStrCache>
                <c:ptCount val="9"/>
                <c:lvl>
                  <c:pt idx="0">
                    <c:v>1990</c:v>
                  </c:pt>
                  <c:pt idx="1">
                    <c:v>2005</c:v>
                  </c:pt>
                  <c:pt idx="2">
                    <c:v>2022</c:v>
                  </c:pt>
                  <c:pt idx="3">
                    <c:v>1990</c:v>
                  </c:pt>
                  <c:pt idx="4">
                    <c:v>2005</c:v>
                  </c:pt>
                  <c:pt idx="5">
                    <c:v>2022</c:v>
                  </c:pt>
                  <c:pt idx="6">
                    <c:v>1990</c:v>
                  </c:pt>
                  <c:pt idx="7">
                    <c:v>2005</c:v>
                  </c:pt>
                  <c:pt idx="8">
                    <c:v>2022</c:v>
                  </c:pt>
                </c:lvl>
                <c:lvl>
                  <c:pt idx="0">
                    <c:v>New Zealand</c:v>
                  </c:pt>
                  <c:pt idx="3">
                    <c:v>Advanced economies</c:v>
                  </c:pt>
                  <c:pt idx="6">
                    <c:v>Global</c:v>
                  </c:pt>
                </c:lvl>
              </c:multiLvlStrCache>
            </c:multiLvlStrRef>
          </c:cat>
          <c:val>
            <c:numRef>
              <c:f>'Chapter 4'!$J$57:$R$57</c:f>
              <c:numCache>
                <c:formatCode>_-* #,##0.0_-;\-* #,##0.0_-;_-* "-"??_-;_-@_-</c:formatCode>
                <c:ptCount val="9"/>
                <c:pt idx="0">
                  <c:v>1.7487576427315505</c:v>
                </c:pt>
                <c:pt idx="1">
                  <c:v>0.4172759264318171</c:v>
                </c:pt>
                <c:pt idx="2">
                  <c:v>0.96236685952419943</c:v>
                </c:pt>
                <c:pt idx="3">
                  <c:v>1.6287842553407628</c:v>
                </c:pt>
                <c:pt idx="4">
                  <c:v>0.49913240643318169</c:v>
                </c:pt>
                <c:pt idx="5">
                  <c:v>0.85158725176955863</c:v>
                </c:pt>
                <c:pt idx="6">
                  <c:v>1.8542787085297614</c:v>
                </c:pt>
                <c:pt idx="7">
                  <c:v>0.45351309348088364</c:v>
                </c:pt>
                <c:pt idx="8">
                  <c:v>1.0077384670148939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EA-4FD5-BF28-CDC680E2E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22176175"/>
        <c:axId val="22597503"/>
      </c:barChart>
      <c:catAx>
        <c:axId val="212217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97503"/>
        <c:crosses val="autoZero"/>
        <c:auto val="1"/>
        <c:lblAlgn val="ctr"/>
        <c:lblOffset val="100"/>
        <c:noMultiLvlLbl val="0"/>
      </c:catAx>
      <c:valAx>
        <c:axId val="22597503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rgbClr val="002060"/>
                    </a:solidFill>
                  </a:rPr>
                  <a:t>tCO</a:t>
                </a:r>
                <a:r>
                  <a:rPr lang="en-NZ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b="1">
                    <a:solidFill>
                      <a:srgbClr val="002060"/>
                    </a:solidFill>
                  </a:rPr>
                  <a:t>e/cap/year</a:t>
                </a:r>
              </a:p>
            </c:rich>
          </c:tx>
          <c:layout>
            <c:manualLayout>
              <c:xMode val="edge"/>
              <c:yMode val="edge"/>
              <c:x val="1.7683146312780836E-2"/>
              <c:y val="0.25659556191839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217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746797036857474"/>
          <c:y val="0.91659597095817569"/>
          <c:w val="0.29564449951997562"/>
          <c:h val="6.2624808262603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74697340398725"/>
          <c:y val="4.0973749816688665E-2"/>
          <c:w val="0.84505861645729063"/>
          <c:h val="0.718837121212121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4'!$I$80</c:f>
              <c:strCache>
                <c:ptCount val="1"/>
                <c:pt idx="0">
                  <c:v>CO₂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'Chapter 4'!$J$78:$R$79</c:f>
              <c:multiLvlStrCache>
                <c:ptCount val="9"/>
                <c:lvl>
                  <c:pt idx="0">
                    <c:v>1990</c:v>
                  </c:pt>
                  <c:pt idx="1">
                    <c:v>2005</c:v>
                  </c:pt>
                  <c:pt idx="2">
                    <c:v>2022</c:v>
                  </c:pt>
                  <c:pt idx="3">
                    <c:v>1990</c:v>
                  </c:pt>
                  <c:pt idx="4">
                    <c:v>2005</c:v>
                  </c:pt>
                  <c:pt idx="5">
                    <c:v>2022</c:v>
                  </c:pt>
                  <c:pt idx="6">
                    <c:v>1990</c:v>
                  </c:pt>
                  <c:pt idx="7">
                    <c:v>2005</c:v>
                  </c:pt>
                  <c:pt idx="8">
                    <c:v>2022</c:v>
                  </c:pt>
                </c:lvl>
                <c:lvl>
                  <c:pt idx="0">
                    <c:v>New Zealand</c:v>
                  </c:pt>
                  <c:pt idx="3">
                    <c:v>Advanced economies</c:v>
                  </c:pt>
                  <c:pt idx="6">
                    <c:v>Global</c:v>
                  </c:pt>
                </c:lvl>
              </c:multiLvlStrCache>
            </c:multiLvlStrRef>
          </c:cat>
          <c:val>
            <c:numRef>
              <c:f>'Chapter 4'!$J$80:$R$80</c:f>
              <c:numCache>
                <c:formatCode>0.0</c:formatCode>
                <c:ptCount val="9"/>
                <c:pt idx="0">
                  <c:v>0.2734762888791743</c:v>
                </c:pt>
                <c:pt idx="1">
                  <c:v>0.24295746832057147</c:v>
                </c:pt>
                <c:pt idx="2">
                  <c:v>0.13744102251971557</c:v>
                </c:pt>
                <c:pt idx="3">
                  <c:v>0.36719892405892696</c:v>
                </c:pt>
                <c:pt idx="4">
                  <c:v>0.28957726995882849</c:v>
                </c:pt>
                <c:pt idx="5">
                  <c:v>0.18557274000495669</c:v>
                </c:pt>
                <c:pt idx="6">
                  <c:v>0.4335690124220391</c:v>
                </c:pt>
                <c:pt idx="7">
                  <c:v>0.36412822129773753</c:v>
                </c:pt>
                <c:pt idx="8">
                  <c:v>0.27626582948233769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6-48AE-8ADF-577CC6BD587C}"/>
            </c:ext>
          </c:extLst>
        </c:ser>
        <c:ser>
          <c:idx val="1"/>
          <c:order val="1"/>
          <c:tx>
            <c:strRef>
              <c:f>'Chapter 4'!$I$81</c:f>
              <c:strCache>
                <c:ptCount val="1"/>
                <c:pt idx="0">
                  <c:v>CH₄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'Chapter 4'!$J$78:$R$79</c:f>
              <c:multiLvlStrCache>
                <c:ptCount val="9"/>
                <c:lvl>
                  <c:pt idx="0">
                    <c:v>1990</c:v>
                  </c:pt>
                  <c:pt idx="1">
                    <c:v>2005</c:v>
                  </c:pt>
                  <c:pt idx="2">
                    <c:v>2022</c:v>
                  </c:pt>
                  <c:pt idx="3">
                    <c:v>1990</c:v>
                  </c:pt>
                  <c:pt idx="4">
                    <c:v>2005</c:v>
                  </c:pt>
                  <c:pt idx="5">
                    <c:v>2022</c:v>
                  </c:pt>
                  <c:pt idx="6">
                    <c:v>1990</c:v>
                  </c:pt>
                  <c:pt idx="7">
                    <c:v>2005</c:v>
                  </c:pt>
                  <c:pt idx="8">
                    <c:v>2022</c:v>
                  </c:pt>
                </c:lvl>
                <c:lvl>
                  <c:pt idx="0">
                    <c:v>New Zealand</c:v>
                  </c:pt>
                  <c:pt idx="3">
                    <c:v>Advanced economies</c:v>
                  </c:pt>
                  <c:pt idx="6">
                    <c:v>Global</c:v>
                  </c:pt>
                </c:lvl>
              </c:multiLvlStrCache>
            </c:multiLvlStrRef>
          </c:cat>
          <c:val>
            <c:numRef>
              <c:f>'Chapter 4'!$J$81:$R$81</c:f>
              <c:numCache>
                <c:formatCode>0.0</c:formatCode>
                <c:ptCount val="9"/>
                <c:pt idx="0">
                  <c:v>0.40242498073642258</c:v>
                </c:pt>
                <c:pt idx="1">
                  <c:v>0.269587766894063</c:v>
                </c:pt>
                <c:pt idx="2">
                  <c:v>0.16670717980246652</c:v>
                </c:pt>
                <c:pt idx="3">
                  <c:v>6.6871264590548041E-2</c:v>
                </c:pt>
                <c:pt idx="4">
                  <c:v>4.0798247786732238E-2</c:v>
                </c:pt>
                <c:pt idx="5">
                  <c:v>2.872784435396486E-2</c:v>
                </c:pt>
                <c:pt idx="6">
                  <c:v>0.1641981765484388</c:v>
                </c:pt>
                <c:pt idx="7">
                  <c:v>0.11471733652427528</c:v>
                </c:pt>
                <c:pt idx="8">
                  <c:v>8.0996686520723116E-2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6-48AE-8ADF-577CC6BD587C}"/>
            </c:ext>
          </c:extLst>
        </c:ser>
        <c:ser>
          <c:idx val="2"/>
          <c:order val="2"/>
          <c:tx>
            <c:strRef>
              <c:f>'Chapter 4'!$I$82</c:f>
              <c:strCache>
                <c:ptCount val="1"/>
                <c:pt idx="0">
                  <c:v>Other GHGs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'Chapter 4'!$J$78:$R$79</c:f>
              <c:multiLvlStrCache>
                <c:ptCount val="9"/>
                <c:lvl>
                  <c:pt idx="0">
                    <c:v>1990</c:v>
                  </c:pt>
                  <c:pt idx="1">
                    <c:v>2005</c:v>
                  </c:pt>
                  <c:pt idx="2">
                    <c:v>2022</c:v>
                  </c:pt>
                  <c:pt idx="3">
                    <c:v>1990</c:v>
                  </c:pt>
                  <c:pt idx="4">
                    <c:v>2005</c:v>
                  </c:pt>
                  <c:pt idx="5">
                    <c:v>2022</c:v>
                  </c:pt>
                  <c:pt idx="6">
                    <c:v>1990</c:v>
                  </c:pt>
                  <c:pt idx="7">
                    <c:v>2005</c:v>
                  </c:pt>
                  <c:pt idx="8">
                    <c:v>2022</c:v>
                  </c:pt>
                </c:lvl>
                <c:lvl>
                  <c:pt idx="0">
                    <c:v>New Zealand</c:v>
                  </c:pt>
                  <c:pt idx="3">
                    <c:v>Advanced economies</c:v>
                  </c:pt>
                  <c:pt idx="6">
                    <c:v>Global</c:v>
                  </c:pt>
                </c:lvl>
              </c:multiLvlStrCache>
            </c:multiLvlStrRef>
          </c:cat>
          <c:val>
            <c:numRef>
              <c:f>'Chapter 4'!$J$82:$R$82</c:f>
              <c:numCache>
                <c:formatCode>0.0</c:formatCode>
                <c:ptCount val="9"/>
                <c:pt idx="0">
                  <c:v>6.3727058952494031E-2</c:v>
                </c:pt>
                <c:pt idx="1">
                  <c:v>4.2823206963970531E-2</c:v>
                </c:pt>
                <c:pt idx="2">
                  <c:v>2.8995249176180446E-2</c:v>
                </c:pt>
                <c:pt idx="3">
                  <c:v>3.6725292228583631E-2</c:v>
                </c:pt>
                <c:pt idx="4">
                  <c:v>2.8471492631981343E-2</c:v>
                </c:pt>
                <c:pt idx="5">
                  <c:v>1.6054214749171691E-2</c:v>
                </c:pt>
                <c:pt idx="6">
                  <c:v>4.9752176948103299E-2</c:v>
                </c:pt>
                <c:pt idx="7">
                  <c:v>3.6093316994215655E-2</c:v>
                </c:pt>
                <c:pt idx="8">
                  <c:v>2.2756849622640428E-2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6-48AE-8ADF-577CC6BD5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22176175"/>
        <c:axId val="22597503"/>
      </c:barChart>
      <c:catAx>
        <c:axId val="212217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97503"/>
        <c:crosses val="autoZero"/>
        <c:auto val="1"/>
        <c:lblAlgn val="ctr"/>
        <c:lblOffset val="100"/>
        <c:noMultiLvlLbl val="0"/>
      </c:catAx>
      <c:valAx>
        <c:axId val="22597503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rgbClr val="002060"/>
                    </a:solidFill>
                  </a:rPr>
                  <a:t>tCO</a:t>
                </a:r>
                <a:r>
                  <a:rPr lang="en-NZ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b="1">
                    <a:solidFill>
                      <a:srgbClr val="002060"/>
                    </a:solidFill>
                  </a:rPr>
                  <a:t>e/GDP/yr</a:t>
                </a:r>
              </a:p>
            </c:rich>
          </c:tx>
          <c:layout>
            <c:manualLayout>
              <c:xMode val="edge"/>
              <c:yMode val="edge"/>
              <c:x val="1.7595934646343361E-2"/>
              <c:y val="0.28995043261475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217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01051420979836"/>
          <c:y val="0.9227643939393938"/>
          <c:w val="0.33663594858397733"/>
          <c:h val="5.7993181818181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16784383019064"/>
          <c:y val="4.4760806173113704E-2"/>
          <c:w val="0.84285715703841213"/>
          <c:h val="0.52951486518750668"/>
        </c:manualLayout>
      </c:layout>
      <c:areaChart>
        <c:grouping val="stacked"/>
        <c:varyColors val="0"/>
        <c:ser>
          <c:idx val="0"/>
          <c:order val="0"/>
          <c:tx>
            <c:strRef>
              <c:f>'Chapter 9'!$I$7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0061A3"/>
            </a:solidFill>
            <a:ln>
              <a:noFill/>
            </a:ln>
            <a:effectLst/>
          </c:spPr>
          <c:cat>
            <c:numRef>
              <c:f>'Chapter 9'!$J$6:$AX$6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'Chapter 9'!$J$7:$AX$7</c:f>
              <c:numCache>
                <c:formatCode>0.00</c:formatCode>
                <c:ptCount val="41"/>
                <c:pt idx="0">
                  <c:v>9.3199285843260995</c:v>
                </c:pt>
                <c:pt idx="1">
                  <c:v>9.8274053928646037</c:v>
                </c:pt>
                <c:pt idx="2">
                  <c:v>9.4865923474927776</c:v>
                </c:pt>
                <c:pt idx="3">
                  <c:v>9.63841615597903</c:v>
                </c:pt>
                <c:pt idx="4">
                  <c:v>9.8813520293576644</c:v>
                </c:pt>
                <c:pt idx="5">
                  <c:v>10.161800040137408</c:v>
                </c:pt>
                <c:pt idx="6">
                  <c:v>10.64731652959876</c:v>
                </c:pt>
                <c:pt idx="7">
                  <c:v>10.701603207519375</c:v>
                </c:pt>
                <c:pt idx="8">
                  <c:v>10.410808573999745</c:v>
                </c:pt>
                <c:pt idx="9">
                  <c:v>10.463313100784168</c:v>
                </c:pt>
                <c:pt idx="10">
                  <c:v>10.911886602547396</c:v>
                </c:pt>
                <c:pt idx="11">
                  <c:v>11.34967774080828</c:v>
                </c:pt>
                <c:pt idx="12">
                  <c:v>11.759819845145548</c:v>
                </c:pt>
                <c:pt idx="13">
                  <c:v>11.414828835146192</c:v>
                </c:pt>
                <c:pt idx="14">
                  <c:v>10.708089127919221</c:v>
                </c:pt>
                <c:pt idx="15">
                  <c:v>10.038242611942731</c:v>
                </c:pt>
                <c:pt idx="16">
                  <c:v>10.100324035446826</c:v>
                </c:pt>
                <c:pt idx="17">
                  <c:v>10.626770569243604</c:v>
                </c:pt>
                <c:pt idx="18">
                  <c:v>10.303743959979503</c:v>
                </c:pt>
                <c:pt idx="19">
                  <c:v>9.6680647538694622</c:v>
                </c:pt>
                <c:pt idx="20">
                  <c:v>10.093658278003247</c:v>
                </c:pt>
                <c:pt idx="21">
                  <c:v>9.9566232112325181</c:v>
                </c:pt>
                <c:pt idx="22">
                  <c:v>10.547781984247278</c:v>
                </c:pt>
                <c:pt idx="23">
                  <c:v>11.395195111664265</c:v>
                </c:pt>
                <c:pt idx="24">
                  <c:v>12.098226419755427</c:v>
                </c:pt>
                <c:pt idx="25">
                  <c:v>11.814317231310842</c:v>
                </c:pt>
                <c:pt idx="26">
                  <c:v>11.51531087213051</c:v>
                </c:pt>
                <c:pt idx="27">
                  <c:v>11.542038549023637</c:v>
                </c:pt>
                <c:pt idx="28">
                  <c:v>11.484862233697585</c:v>
                </c:pt>
                <c:pt idx="29">
                  <c:v>12.196722583061129</c:v>
                </c:pt>
                <c:pt idx="30">
                  <c:v>11.118956039349625</c:v>
                </c:pt>
                <c:pt idx="31">
                  <c:v>10.883660862221493</c:v>
                </c:pt>
                <c:pt idx="32">
                  <c:v>10.429392045396796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D-4A29-A97C-70110D7F2063}"/>
            </c:ext>
          </c:extLst>
        </c:ser>
        <c:ser>
          <c:idx val="1"/>
          <c:order val="1"/>
          <c:tx>
            <c:strRef>
              <c:f>'Chapter 9'!$I$8</c:f>
              <c:strCache>
                <c:ptCount val="1"/>
                <c:pt idx="0">
                  <c:v>Buildings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'Chapter 9'!$J$6:$AX$6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'Chapter 9'!$J$8:$AX$8</c:f>
              <c:numCache>
                <c:formatCode>0.00</c:formatCode>
                <c:ptCount val="41"/>
                <c:pt idx="0">
                  <c:v>1.5358471027090452</c:v>
                </c:pt>
                <c:pt idx="1">
                  <c:v>1.4493643525822923</c:v>
                </c:pt>
                <c:pt idx="2">
                  <c:v>1.4785078944530068</c:v>
                </c:pt>
                <c:pt idx="3">
                  <c:v>1.2192120486615063</c:v>
                </c:pt>
                <c:pt idx="4">
                  <c:v>1.4436049482869984</c:v>
                </c:pt>
                <c:pt idx="5">
                  <c:v>1.3588641814281328</c:v>
                </c:pt>
                <c:pt idx="6">
                  <c:v>1.2798031938356678</c:v>
                </c:pt>
                <c:pt idx="7">
                  <c:v>1.2837389702286206</c:v>
                </c:pt>
                <c:pt idx="8">
                  <c:v>1.3248013013230735</c:v>
                </c:pt>
                <c:pt idx="9">
                  <c:v>1.3322517444782132</c:v>
                </c:pt>
                <c:pt idx="10">
                  <c:v>1.4484978567599658</c:v>
                </c:pt>
                <c:pt idx="11">
                  <c:v>1.434359514901276</c:v>
                </c:pt>
                <c:pt idx="12">
                  <c:v>1.398090253893334</c:v>
                </c:pt>
                <c:pt idx="13">
                  <c:v>1.5451403809876867</c:v>
                </c:pt>
                <c:pt idx="14">
                  <c:v>1.6390234925054572</c:v>
                </c:pt>
                <c:pt idx="15">
                  <c:v>1.5694833147142204</c:v>
                </c:pt>
                <c:pt idx="16">
                  <c:v>1.4922189010646405</c:v>
                </c:pt>
                <c:pt idx="17">
                  <c:v>1.3917654979051788</c:v>
                </c:pt>
                <c:pt idx="18">
                  <c:v>1.3660139443557615</c:v>
                </c:pt>
                <c:pt idx="19">
                  <c:v>1.419733819644736</c:v>
                </c:pt>
                <c:pt idx="20">
                  <c:v>1.4102147984257005</c:v>
                </c:pt>
                <c:pt idx="21">
                  <c:v>1.3764541404558104</c:v>
                </c:pt>
                <c:pt idx="22">
                  <c:v>1.4760728890976837</c:v>
                </c:pt>
                <c:pt idx="23">
                  <c:v>1.46347071235324</c:v>
                </c:pt>
                <c:pt idx="24">
                  <c:v>1.530267241637197</c:v>
                </c:pt>
                <c:pt idx="25">
                  <c:v>1.6066076216208676</c:v>
                </c:pt>
                <c:pt idx="26">
                  <c:v>1.5610953560228922</c:v>
                </c:pt>
                <c:pt idx="27">
                  <c:v>1.6456630107249857</c:v>
                </c:pt>
                <c:pt idx="28">
                  <c:v>1.6161221172228375</c:v>
                </c:pt>
                <c:pt idx="29">
                  <c:v>1.7795561096128334</c:v>
                </c:pt>
                <c:pt idx="30">
                  <c:v>1.7390940651059164</c:v>
                </c:pt>
                <c:pt idx="31">
                  <c:v>1.7416676686318613</c:v>
                </c:pt>
                <c:pt idx="32">
                  <c:v>1.8236118686990306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D-4A29-A97C-70110D7F2063}"/>
            </c:ext>
          </c:extLst>
        </c:ser>
        <c:ser>
          <c:idx val="2"/>
          <c:order val="2"/>
          <c:tx>
            <c:strRef>
              <c:f>'Chapter 9'!$I$9</c:f>
              <c:strCache>
                <c:ptCount val="1"/>
                <c:pt idx="0">
                  <c:v>Electricity supply</c:v>
                </c:pt>
              </c:strCache>
            </c:strRef>
          </c:tx>
          <c:spPr>
            <a:solidFill>
              <a:srgbClr val="5CC3BF"/>
            </a:solidFill>
            <a:ln>
              <a:noFill/>
            </a:ln>
            <a:effectLst/>
          </c:spPr>
          <c:cat>
            <c:numRef>
              <c:f>'Chapter 9'!$J$6:$AX$6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'Chapter 9'!$J$9:$AX$9</c:f>
              <c:numCache>
                <c:formatCode>0.00</c:formatCode>
                <c:ptCount val="41"/>
                <c:pt idx="0">
                  <c:v>3.7749455394666498</c:v>
                </c:pt>
                <c:pt idx="1">
                  <c:v>4.2113780455269403</c:v>
                </c:pt>
                <c:pt idx="2">
                  <c:v>5.3268937454099401</c:v>
                </c:pt>
                <c:pt idx="3">
                  <c:v>4.4476048749875297</c:v>
                </c:pt>
                <c:pt idx="4">
                  <c:v>3.6099834753669398</c:v>
                </c:pt>
                <c:pt idx="5">
                  <c:v>3.3291999924801705</c:v>
                </c:pt>
                <c:pt idx="6">
                  <c:v>4.4125772952370701</c:v>
                </c:pt>
                <c:pt idx="7">
                  <c:v>6.2800463193791893</c:v>
                </c:pt>
                <c:pt idx="8">
                  <c:v>4.8445228842757455</c:v>
                </c:pt>
                <c:pt idx="9">
                  <c:v>6.0846724710999958</c:v>
                </c:pt>
                <c:pt idx="10">
                  <c:v>5.7776070619713691</c:v>
                </c:pt>
                <c:pt idx="11">
                  <c:v>7.1640733122952893</c:v>
                </c:pt>
                <c:pt idx="12">
                  <c:v>6.4103340600261616</c:v>
                </c:pt>
                <c:pt idx="13">
                  <c:v>7.7099550430290718</c:v>
                </c:pt>
                <c:pt idx="14">
                  <c:v>7.3167705069457085</c:v>
                </c:pt>
                <c:pt idx="15">
                  <c:v>9.3225210939091969</c:v>
                </c:pt>
                <c:pt idx="16">
                  <c:v>9.2044961507494207</c:v>
                </c:pt>
                <c:pt idx="17">
                  <c:v>7.5899158124405277</c:v>
                </c:pt>
                <c:pt idx="18">
                  <c:v>9.057366336771917</c:v>
                </c:pt>
                <c:pt idx="19">
                  <c:v>7.0060753289551112</c:v>
                </c:pt>
                <c:pt idx="20">
                  <c:v>6.3387028763796724</c:v>
                </c:pt>
                <c:pt idx="21">
                  <c:v>5.8128002501775242</c:v>
                </c:pt>
                <c:pt idx="22">
                  <c:v>7.2086179565192214</c:v>
                </c:pt>
                <c:pt idx="23">
                  <c:v>5.9706408642924975</c:v>
                </c:pt>
                <c:pt idx="24">
                  <c:v>5.0266808878367435</c:v>
                </c:pt>
                <c:pt idx="25">
                  <c:v>4.8643792043104099</c:v>
                </c:pt>
                <c:pt idx="26">
                  <c:v>3.7948608632307748</c:v>
                </c:pt>
                <c:pt idx="27">
                  <c:v>4.3098744148935895</c:v>
                </c:pt>
                <c:pt idx="28">
                  <c:v>4.1035678863201639</c:v>
                </c:pt>
                <c:pt idx="29">
                  <c:v>4.6651149460839862</c:v>
                </c:pt>
                <c:pt idx="30">
                  <c:v>4.9575982928395597</c:v>
                </c:pt>
                <c:pt idx="31">
                  <c:v>4.9493431635698713</c:v>
                </c:pt>
                <c:pt idx="32">
                  <c:v>3.2321008682983399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D-4A29-A97C-70110D7F2063}"/>
            </c:ext>
          </c:extLst>
        </c:ser>
        <c:ser>
          <c:idx val="3"/>
          <c:order val="3"/>
          <c:tx>
            <c:strRef>
              <c:f>'Chapter 9'!$I$10</c:f>
              <c:strCache>
                <c:ptCount val="1"/>
                <c:pt idx="0">
                  <c:v>Domestic fuel supply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'Chapter 9'!$J$6:$AX$6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'Chapter 9'!$J$10:$AX$10</c:f>
              <c:numCache>
                <c:formatCode>0.00</c:formatCode>
                <c:ptCount val="41"/>
                <c:pt idx="0">
                  <c:v>3.9084634190012548</c:v>
                </c:pt>
                <c:pt idx="1">
                  <c:v>3.659407157901776</c:v>
                </c:pt>
                <c:pt idx="2">
                  <c:v>3.9745913850002954</c:v>
                </c:pt>
                <c:pt idx="3">
                  <c:v>3.9713402191366498</c:v>
                </c:pt>
                <c:pt idx="4">
                  <c:v>3.7931609402787081</c:v>
                </c:pt>
                <c:pt idx="5">
                  <c:v>3.076657955520278</c:v>
                </c:pt>
                <c:pt idx="6">
                  <c:v>3.2069972544025545</c:v>
                </c:pt>
                <c:pt idx="7">
                  <c:v>2.9577795548023182</c:v>
                </c:pt>
                <c:pt idx="8">
                  <c:v>2.7784002940644239</c:v>
                </c:pt>
                <c:pt idx="9">
                  <c:v>2.6578930237584402</c:v>
                </c:pt>
                <c:pt idx="10">
                  <c:v>2.5223661032062301</c:v>
                </c:pt>
                <c:pt idx="11">
                  <c:v>2.6842649271820642</c:v>
                </c:pt>
                <c:pt idx="12">
                  <c:v>2.5247822771303206</c:v>
                </c:pt>
                <c:pt idx="13">
                  <c:v>2.4092027550898818</c:v>
                </c:pt>
                <c:pt idx="14">
                  <c:v>2.6864139322671035</c:v>
                </c:pt>
                <c:pt idx="15">
                  <c:v>2.9540919995621167</c:v>
                </c:pt>
                <c:pt idx="16">
                  <c:v>3.384432149317421</c:v>
                </c:pt>
                <c:pt idx="17">
                  <c:v>3.1556878370751922</c:v>
                </c:pt>
                <c:pt idx="18">
                  <c:v>2.9496835591643285</c:v>
                </c:pt>
                <c:pt idx="19">
                  <c:v>3.0541285612708791</c:v>
                </c:pt>
                <c:pt idx="20">
                  <c:v>3.5200558834071733</c:v>
                </c:pt>
                <c:pt idx="21">
                  <c:v>3.4797571537748393</c:v>
                </c:pt>
                <c:pt idx="22">
                  <c:v>2.9967126437797602</c:v>
                </c:pt>
                <c:pt idx="23">
                  <c:v>2.513015387689209</c:v>
                </c:pt>
                <c:pt idx="24">
                  <c:v>2.6362831132395268</c:v>
                </c:pt>
                <c:pt idx="25">
                  <c:v>2.7881076608585844</c:v>
                </c:pt>
                <c:pt idx="26">
                  <c:v>2.3936717531855347</c:v>
                </c:pt>
                <c:pt idx="27">
                  <c:v>2.2658010040313692</c:v>
                </c:pt>
                <c:pt idx="28">
                  <c:v>2.2129574370410463</c:v>
                </c:pt>
                <c:pt idx="29">
                  <c:v>2.1659476967550515</c:v>
                </c:pt>
                <c:pt idx="30">
                  <c:v>1.7595024093686749</c:v>
                </c:pt>
                <c:pt idx="31">
                  <c:v>1.628578031291686</c:v>
                </c:pt>
                <c:pt idx="32">
                  <c:v>1.1929986825495391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D-4A29-A97C-70110D7F2063}"/>
            </c:ext>
          </c:extLst>
        </c:ser>
        <c:ser>
          <c:idx val="4"/>
          <c:order val="4"/>
          <c:tx>
            <c:strRef>
              <c:f>'Chapter 9'!$I$11</c:f>
              <c:strCache>
                <c:ptCount val="1"/>
                <c:pt idx="0">
                  <c:v>Residential and commercial liquid fossil fuels</c:v>
                </c:pt>
              </c:strCache>
            </c:strRef>
          </c:tx>
          <c:spPr>
            <a:solidFill>
              <a:srgbClr val="EF4E7E"/>
            </a:solidFill>
            <a:ln>
              <a:noFill/>
            </a:ln>
            <a:effectLst/>
          </c:spPr>
          <c:cat>
            <c:numRef>
              <c:f>'Chapter 9'!$J$6:$AX$6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'Chapter 9'!$J$11:$AP$11</c:f>
              <c:numCache>
                <c:formatCode>0.00</c:formatCode>
                <c:ptCount val="33"/>
                <c:pt idx="0">
                  <c:v>0.80985517181527089</c:v>
                </c:pt>
                <c:pt idx="1">
                  <c:v>0.83924865332357912</c:v>
                </c:pt>
                <c:pt idx="2">
                  <c:v>0.88225851292204793</c:v>
                </c:pt>
                <c:pt idx="3">
                  <c:v>0.81538523607654834</c:v>
                </c:pt>
                <c:pt idx="4">
                  <c:v>0.88676457770415074</c:v>
                </c:pt>
                <c:pt idx="5">
                  <c:v>0.85792032674280494</c:v>
                </c:pt>
                <c:pt idx="6">
                  <c:v>0.8313212919740095</c:v>
                </c:pt>
                <c:pt idx="7">
                  <c:v>0.81062968029227123</c:v>
                </c:pt>
                <c:pt idx="8">
                  <c:v>0.83096054839408062</c:v>
                </c:pt>
                <c:pt idx="9">
                  <c:v>0.85660386344803319</c:v>
                </c:pt>
                <c:pt idx="10">
                  <c:v>0.88348790360281482</c:v>
                </c:pt>
                <c:pt idx="11">
                  <c:v>0.90921641071799741</c:v>
                </c:pt>
                <c:pt idx="12">
                  <c:v>0.93992356643560993</c:v>
                </c:pt>
                <c:pt idx="13">
                  <c:v>0.97247940158457391</c:v>
                </c:pt>
                <c:pt idx="14">
                  <c:v>1.0254378855659965</c:v>
                </c:pt>
                <c:pt idx="15">
                  <c:v>1.0315254105992135</c:v>
                </c:pt>
                <c:pt idx="16">
                  <c:v>1.0351052214564009</c:v>
                </c:pt>
                <c:pt idx="17">
                  <c:v>1.059729546658619</c:v>
                </c:pt>
                <c:pt idx="18">
                  <c:v>1.037000881117504</c:v>
                </c:pt>
                <c:pt idx="19">
                  <c:v>1.0170494593720709</c:v>
                </c:pt>
                <c:pt idx="20">
                  <c:v>1.0476988808936196</c:v>
                </c:pt>
                <c:pt idx="21">
                  <c:v>1.0719662621950581</c:v>
                </c:pt>
                <c:pt idx="22">
                  <c:v>1.1156471849224139</c:v>
                </c:pt>
                <c:pt idx="23">
                  <c:v>1.1243144158025358</c:v>
                </c:pt>
                <c:pt idx="24">
                  <c:v>1.1219637805406328</c:v>
                </c:pt>
                <c:pt idx="25">
                  <c:v>1.173510949360365</c:v>
                </c:pt>
                <c:pt idx="26">
                  <c:v>1.2024425750887031</c:v>
                </c:pt>
                <c:pt idx="27">
                  <c:v>1.2260368753303141</c:v>
                </c:pt>
                <c:pt idx="28">
                  <c:v>1.2161392495428942</c:v>
                </c:pt>
                <c:pt idx="29">
                  <c:v>1.2937298819309526</c:v>
                </c:pt>
                <c:pt idx="30">
                  <c:v>1.2849564622750811</c:v>
                </c:pt>
                <c:pt idx="31">
                  <c:v>1.2934099549372713</c:v>
                </c:pt>
                <c:pt idx="32">
                  <c:v>1.3192980258446294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D-4A29-A97C-70110D7F2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051407"/>
        <c:axId val="322947871"/>
      </c:areaChart>
      <c:lineChart>
        <c:grouping val="standard"/>
        <c:varyColors val="0"/>
        <c:ser>
          <c:idx val="7"/>
          <c:order val="5"/>
          <c:tx>
            <c:strRef>
              <c:f>'Chapter 9'!$I$13</c:f>
              <c:strCache>
                <c:ptCount val="1"/>
                <c:pt idx="0">
                  <c:v>Commission's 2022 demonstration path</c:v>
                </c:pt>
              </c:strCache>
            </c:strRef>
          </c:tx>
          <c:spPr>
            <a:ln w="38100" cap="rnd">
              <a:solidFill>
                <a:srgbClr val="0B677E"/>
              </a:solidFill>
              <a:round/>
            </a:ln>
            <a:effectLst/>
          </c:spPr>
          <c:marker>
            <c:symbol val="none"/>
          </c:marker>
          <c:cat>
            <c:numRef>
              <c:f>'Chapter 9'!$J$6:$AX$6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'Chapter 9'!$J$13:$AX$13</c:f>
              <c:numCache>
                <c:formatCode>0.00</c:formatCode>
                <c:ptCount val="41"/>
                <c:pt idx="30">
                  <c:v>21.423005171153584</c:v>
                </c:pt>
                <c:pt idx="31">
                  <c:v>21.778908691225798</c:v>
                </c:pt>
                <c:pt idx="32">
                  <c:v>20.311879249655028</c:v>
                </c:pt>
                <c:pt idx="33">
                  <c:v>19.373417952357475</c:v>
                </c:pt>
                <c:pt idx="34">
                  <c:v>18.4168224774888</c:v>
                </c:pt>
                <c:pt idx="35">
                  <c:v>17.459330349409278</c:v>
                </c:pt>
                <c:pt idx="36">
                  <c:v>17.169572022936556</c:v>
                </c:pt>
                <c:pt idx="37">
                  <c:v>16.827785154205504</c:v>
                </c:pt>
                <c:pt idx="38">
                  <c:v>16.556376536621212</c:v>
                </c:pt>
                <c:pt idx="39">
                  <c:v>16.317996290730619</c:v>
                </c:pt>
                <c:pt idx="40">
                  <c:v>15.248105403181016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D-4A29-A97C-70110D7F2063}"/>
            </c:ext>
          </c:extLst>
        </c:ser>
        <c:ser>
          <c:idx val="6"/>
          <c:order val="6"/>
          <c:tx>
            <c:strRef>
              <c:f>'Chapter 9'!$I$12</c:f>
              <c:strCache>
                <c:ptCount val="1"/>
                <c:pt idx="0">
                  <c:v>Stats NZ provisional </c:v>
                </c:pt>
              </c:strCache>
            </c:strRef>
          </c:tx>
          <c:spPr>
            <a:ln w="3810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'Chapter 9'!$J$12:$AX$12</c:f>
              <c:numCache>
                <c:formatCode>0.00</c:formatCode>
                <c:ptCount val="41"/>
                <c:pt idx="31">
                  <c:v>20.459770026845639</c:v>
                </c:pt>
                <c:pt idx="32">
                  <c:v>17.967861275167785</c:v>
                </c:pt>
                <c:pt idx="33">
                  <c:v>17.19601244295302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7D-4A29-A97C-70110D7F2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779183"/>
        <c:axId val="1514126367"/>
      </c:lineChart>
      <c:catAx>
        <c:axId val="3240514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947871"/>
        <c:crosses val="autoZero"/>
        <c:auto val="1"/>
        <c:lblAlgn val="ctr"/>
        <c:lblOffset val="100"/>
        <c:tickLblSkip val="5"/>
        <c:noMultiLvlLbl val="0"/>
      </c:catAx>
      <c:valAx>
        <c:axId val="32294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1">
                    <a:solidFill>
                      <a:srgbClr val="002060"/>
                    </a:solidFill>
                  </a:rPr>
                  <a:t>Emissions (MtCO</a:t>
                </a:r>
                <a:r>
                  <a:rPr lang="en-NZ" sz="1000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sz="1000" b="1">
                    <a:solidFill>
                      <a:srgbClr val="00206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877323512331677E-2"/>
              <c:y val="0.18079277977125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1407"/>
        <c:crosses val="autoZero"/>
        <c:crossBetween val="between"/>
      </c:valAx>
      <c:valAx>
        <c:axId val="1514126367"/>
        <c:scaling>
          <c:orientation val="minMax"/>
          <c:max val="30"/>
        </c:scaling>
        <c:delete val="1"/>
        <c:axPos val="r"/>
        <c:numFmt formatCode="0.00" sourceLinked="1"/>
        <c:majorTickMark val="out"/>
        <c:minorTickMark val="none"/>
        <c:tickLblPos val="nextTo"/>
        <c:crossAx val="1181779183"/>
        <c:crosses val="max"/>
        <c:crossBetween val="between"/>
      </c:valAx>
      <c:catAx>
        <c:axId val="11817791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41263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0353648866334262"/>
          <c:w val="1"/>
          <c:h val="0.29056581769891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87799848309845"/>
          <c:y val="4.1446625440106952E-2"/>
          <c:w val="0.83940374863057499"/>
          <c:h val="0.51384209471213227"/>
        </c:manualLayout>
      </c:layout>
      <c:areaChart>
        <c:grouping val="stacked"/>
        <c:varyColors val="0"/>
        <c:ser>
          <c:idx val="0"/>
          <c:order val="0"/>
          <c:tx>
            <c:strRef>
              <c:f>'Chapter 9'!$I$30</c:f>
              <c:strCache>
                <c:ptCount val="1"/>
                <c:pt idx="0">
                  <c:v>Metals</c:v>
                </c:pt>
              </c:strCache>
            </c:strRef>
          </c:tx>
          <c:spPr>
            <a:solidFill>
              <a:srgbClr val="0061A3"/>
            </a:solidFill>
            <a:ln>
              <a:noFill/>
            </a:ln>
            <a:effectLst/>
          </c:spPr>
          <c:cat>
            <c:numRef>
              <c:f>'Chapter 9'!$J$29:$AP$29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9'!$J$30:$AP$30</c:f>
              <c:numCache>
                <c:formatCode>_-* #,##0.0_-;\-* #,##0.0_-;_-* "-"??_-;_-@_-</c:formatCode>
                <c:ptCount val="33"/>
                <c:pt idx="0">
                  <c:v>2.7326318516342964</c:v>
                </c:pt>
                <c:pt idx="1">
                  <c:v>2.8693268585886478</c:v>
                </c:pt>
                <c:pt idx="2">
                  <c:v>2.491025971468007</c:v>
                </c:pt>
                <c:pt idx="3">
                  <c:v>2.3504181911799917</c:v>
                </c:pt>
                <c:pt idx="4">
                  <c:v>2.217395953773535</c:v>
                </c:pt>
                <c:pt idx="5">
                  <c:v>2.2256718937202367</c:v>
                </c:pt>
                <c:pt idx="6">
                  <c:v>2.3608035015702535</c:v>
                </c:pt>
                <c:pt idx="7">
                  <c:v>2.1698313043933286</c:v>
                </c:pt>
                <c:pt idx="8">
                  <c:v>2.1624247252652551</c:v>
                </c:pt>
                <c:pt idx="9">
                  <c:v>2.2257931539114186</c:v>
                </c:pt>
                <c:pt idx="10">
                  <c:v>2.1941331528311312</c:v>
                </c:pt>
                <c:pt idx="11">
                  <c:v>2.2882496664664735</c:v>
                </c:pt>
                <c:pt idx="12">
                  <c:v>2.2716684927478918</c:v>
                </c:pt>
                <c:pt idx="13">
                  <c:v>2.5142268202669</c:v>
                </c:pt>
                <c:pt idx="14">
                  <c:v>2.5312943797639602</c:v>
                </c:pt>
                <c:pt idx="15">
                  <c:v>2.4451467781690956</c:v>
                </c:pt>
                <c:pt idx="16">
                  <c:v>2.4595305107351324</c:v>
                </c:pt>
                <c:pt idx="17">
                  <c:v>2.4584381986621913</c:v>
                </c:pt>
                <c:pt idx="18">
                  <c:v>2.2707924576149447</c:v>
                </c:pt>
                <c:pt idx="19">
                  <c:v>2.1778194738264021</c:v>
                </c:pt>
                <c:pt idx="20">
                  <c:v>2.482722252197358</c:v>
                </c:pt>
                <c:pt idx="21">
                  <c:v>2.4558338329204297</c:v>
                </c:pt>
                <c:pt idx="22">
                  <c:v>2.4043261100325131</c:v>
                </c:pt>
                <c:pt idx="23">
                  <c:v>2.5410533668373581</c:v>
                </c:pt>
                <c:pt idx="24">
                  <c:v>2.5471250335564761</c:v>
                </c:pt>
                <c:pt idx="25">
                  <c:v>2.5205492573830717</c:v>
                </c:pt>
                <c:pt idx="26">
                  <c:v>2.4509565376627624</c:v>
                </c:pt>
                <c:pt idx="27">
                  <c:v>2.533357963783609</c:v>
                </c:pt>
                <c:pt idx="28">
                  <c:v>2.4668803065291383</c:v>
                </c:pt>
                <c:pt idx="29">
                  <c:v>2.4933479006933239</c:v>
                </c:pt>
                <c:pt idx="30">
                  <c:v>2.3633126287189921</c:v>
                </c:pt>
                <c:pt idx="31">
                  <c:v>2.4439439650895358</c:v>
                </c:pt>
                <c:pt idx="32">
                  <c:v>2.3145376204986934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6-49E2-A76F-08BBE6C091F4}"/>
            </c:ext>
          </c:extLst>
        </c:ser>
        <c:ser>
          <c:idx val="1"/>
          <c:order val="1"/>
          <c:tx>
            <c:strRef>
              <c:f>'Chapter 9'!$I$31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'Chapter 9'!$J$29:$AP$29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9'!$J$31:$AP$31</c:f>
              <c:numCache>
                <c:formatCode>_-* #,##0.0_-;\-* #,##0.0_-;_-* "-"??_-;_-@_-</c:formatCode>
                <c:ptCount val="33"/>
                <c:pt idx="0">
                  <c:v>0.590031576101266</c:v>
                </c:pt>
                <c:pt idx="1">
                  <c:v>0.99883079658225637</c:v>
                </c:pt>
                <c:pt idx="2">
                  <c:v>0.80048416004633394</c:v>
                </c:pt>
                <c:pt idx="3">
                  <c:v>0.89683502597442211</c:v>
                </c:pt>
                <c:pt idx="4">
                  <c:v>1.2104242114367874</c:v>
                </c:pt>
                <c:pt idx="5">
                  <c:v>1.4873135154195867</c:v>
                </c:pt>
                <c:pt idx="6">
                  <c:v>1.8295635247340276</c:v>
                </c:pt>
                <c:pt idx="7">
                  <c:v>2.0012719845495059</c:v>
                </c:pt>
                <c:pt idx="8">
                  <c:v>1.8702753515713237</c:v>
                </c:pt>
                <c:pt idx="9">
                  <c:v>2.0363124169714801</c:v>
                </c:pt>
                <c:pt idx="10">
                  <c:v>2.3093015256689329</c:v>
                </c:pt>
                <c:pt idx="11">
                  <c:v>2.1488609359508462</c:v>
                </c:pt>
                <c:pt idx="12">
                  <c:v>2.3917489131948857</c:v>
                </c:pt>
                <c:pt idx="13">
                  <c:v>1.2996521228772422</c:v>
                </c:pt>
                <c:pt idx="14">
                  <c:v>1.1435029095011235</c:v>
                </c:pt>
                <c:pt idx="15">
                  <c:v>0.49071611186782138</c:v>
                </c:pt>
                <c:pt idx="16">
                  <c:v>0.54857825791675308</c:v>
                </c:pt>
                <c:pt idx="17">
                  <c:v>0.56020374230366632</c:v>
                </c:pt>
                <c:pt idx="18">
                  <c:v>0.68137389143560934</c:v>
                </c:pt>
                <c:pt idx="19">
                  <c:v>0.98804664963971955</c:v>
                </c:pt>
                <c:pt idx="20">
                  <c:v>0.97931542767266655</c:v>
                </c:pt>
                <c:pt idx="21">
                  <c:v>0.95134506157114118</c:v>
                </c:pt>
                <c:pt idx="22">
                  <c:v>1.1542889518923702</c:v>
                </c:pt>
                <c:pt idx="23">
                  <c:v>1.4962529387205035</c:v>
                </c:pt>
                <c:pt idx="24">
                  <c:v>2.1960275014316966</c:v>
                </c:pt>
                <c:pt idx="25">
                  <c:v>1.8932047525333233</c:v>
                </c:pt>
                <c:pt idx="26">
                  <c:v>2.1509050942355037</c:v>
                </c:pt>
                <c:pt idx="27">
                  <c:v>1.8990896870853662</c:v>
                </c:pt>
                <c:pt idx="28">
                  <c:v>1.641115357126075</c:v>
                </c:pt>
                <c:pt idx="29">
                  <c:v>1.794520160632449</c:v>
                </c:pt>
                <c:pt idx="30">
                  <c:v>1.6793377236747218</c:v>
                </c:pt>
                <c:pt idx="31">
                  <c:v>1.3839594943176874</c:v>
                </c:pt>
                <c:pt idx="32">
                  <c:v>1.3637548797316825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6-49E2-A76F-08BBE6C091F4}"/>
            </c:ext>
          </c:extLst>
        </c:ser>
        <c:ser>
          <c:idx val="2"/>
          <c:order val="2"/>
          <c:tx>
            <c:strRef>
              <c:f>'Chapter 9'!$I$32</c:f>
              <c:strCache>
                <c:ptCount val="1"/>
                <c:pt idx="0">
                  <c:v>Pulp, paper and print</c:v>
                </c:pt>
              </c:strCache>
            </c:strRef>
          </c:tx>
          <c:spPr>
            <a:solidFill>
              <a:srgbClr val="5CC3BF"/>
            </a:solidFill>
            <a:ln>
              <a:noFill/>
            </a:ln>
            <a:effectLst/>
          </c:spPr>
          <c:cat>
            <c:numRef>
              <c:f>'Chapter 9'!$J$29:$AP$29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9'!$J$32:$AP$32</c:f>
              <c:numCache>
                <c:formatCode>_-* #,##0.0_-;\-* #,##0.0_-;_-* "-"??_-;_-@_-</c:formatCode>
                <c:ptCount val="33"/>
                <c:pt idx="0">
                  <c:v>0.56183042286435902</c:v>
                </c:pt>
                <c:pt idx="1">
                  <c:v>0.54784201094996887</c:v>
                </c:pt>
                <c:pt idx="2">
                  <c:v>0.54018958382587046</c:v>
                </c:pt>
                <c:pt idx="3">
                  <c:v>0.52329945668541722</c:v>
                </c:pt>
                <c:pt idx="4">
                  <c:v>0.55638406639124038</c:v>
                </c:pt>
                <c:pt idx="5">
                  <c:v>0.58163139814373965</c:v>
                </c:pt>
                <c:pt idx="6">
                  <c:v>0.58362490410644696</c:v>
                </c:pt>
                <c:pt idx="7">
                  <c:v>0.58059604889768113</c:v>
                </c:pt>
                <c:pt idx="8">
                  <c:v>0.55870060087081352</c:v>
                </c:pt>
                <c:pt idx="9">
                  <c:v>0.60366959024960143</c:v>
                </c:pt>
                <c:pt idx="10">
                  <c:v>0.64924090264600876</c:v>
                </c:pt>
                <c:pt idx="11">
                  <c:v>0.63357117027673648</c:v>
                </c:pt>
                <c:pt idx="12">
                  <c:v>0.56693146634916647</c:v>
                </c:pt>
                <c:pt idx="13">
                  <c:v>0.50794120892540984</c:v>
                </c:pt>
                <c:pt idx="14">
                  <c:v>0.620987686884521</c:v>
                </c:pt>
                <c:pt idx="15">
                  <c:v>0.60273616429443533</c:v>
                </c:pt>
                <c:pt idx="16">
                  <c:v>0.60822728352136068</c:v>
                </c:pt>
                <c:pt idx="17">
                  <c:v>0.60923827418618459</c:v>
                </c:pt>
                <c:pt idx="18">
                  <c:v>0.55716949238962332</c:v>
                </c:pt>
                <c:pt idx="19">
                  <c:v>0.4953899116089604</c:v>
                </c:pt>
                <c:pt idx="20">
                  <c:v>0.49304372611337832</c:v>
                </c:pt>
                <c:pt idx="21">
                  <c:v>0.50419350149603648</c:v>
                </c:pt>
                <c:pt idx="22">
                  <c:v>0.53936269149191485</c:v>
                </c:pt>
                <c:pt idx="23">
                  <c:v>0.47339187929995863</c:v>
                </c:pt>
                <c:pt idx="24">
                  <c:v>0.47103596848153123</c:v>
                </c:pt>
                <c:pt idx="25">
                  <c:v>0.46022782948671492</c:v>
                </c:pt>
                <c:pt idx="26">
                  <c:v>0.47088861984414004</c:v>
                </c:pt>
                <c:pt idx="27">
                  <c:v>0.53438685291272214</c:v>
                </c:pt>
                <c:pt idx="28">
                  <c:v>0.50893389231021158</c:v>
                </c:pt>
                <c:pt idx="29">
                  <c:v>0.4998682447710287</c:v>
                </c:pt>
                <c:pt idx="30">
                  <c:v>0.44919507203199255</c:v>
                </c:pt>
                <c:pt idx="31">
                  <c:v>0.35539155986064008</c:v>
                </c:pt>
                <c:pt idx="32">
                  <c:v>0.29157491859417795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D6-49E2-A76F-08BBE6C091F4}"/>
            </c:ext>
          </c:extLst>
        </c:ser>
        <c:ser>
          <c:idx val="3"/>
          <c:order val="3"/>
          <c:tx>
            <c:strRef>
              <c:f>'Chapter 9'!$I$33</c:f>
              <c:strCache>
                <c:ptCount val="1"/>
                <c:pt idx="0">
                  <c:v>Food processing, beverages and tobacco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'Chapter 9'!$J$29:$AP$29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9'!$J$33:$AP$33</c:f>
              <c:numCache>
                <c:formatCode>_-* #,##0.0_-;\-* #,##0.0_-;_-* "-"??_-;_-@_-</c:formatCode>
                <c:ptCount val="33"/>
                <c:pt idx="0">
                  <c:v>1.6717232341022887</c:v>
                </c:pt>
                <c:pt idx="1">
                  <c:v>1.6935198509090392</c:v>
                </c:pt>
                <c:pt idx="2">
                  <c:v>1.8147974530980904</c:v>
                </c:pt>
                <c:pt idx="3">
                  <c:v>1.659360680209339</c:v>
                </c:pt>
                <c:pt idx="4">
                  <c:v>1.7461075104117969</c:v>
                </c:pt>
                <c:pt idx="5">
                  <c:v>1.7746648711778938</c:v>
                </c:pt>
                <c:pt idx="6">
                  <c:v>1.7926902084872627</c:v>
                </c:pt>
                <c:pt idx="7">
                  <c:v>1.8298881019930506</c:v>
                </c:pt>
                <c:pt idx="8">
                  <c:v>1.8155973036591431</c:v>
                </c:pt>
                <c:pt idx="9">
                  <c:v>1.6083198320185297</c:v>
                </c:pt>
                <c:pt idx="10">
                  <c:v>1.673578321794001</c:v>
                </c:pt>
                <c:pt idx="11">
                  <c:v>1.7042571637741093</c:v>
                </c:pt>
                <c:pt idx="12">
                  <c:v>1.7943635739299857</c:v>
                </c:pt>
                <c:pt idx="13">
                  <c:v>1.8334316891184996</c:v>
                </c:pt>
                <c:pt idx="14">
                  <c:v>1.96015523467195</c:v>
                </c:pt>
                <c:pt idx="15">
                  <c:v>1.970368831946649</c:v>
                </c:pt>
                <c:pt idx="16">
                  <c:v>1.9320895863476837</c:v>
                </c:pt>
                <c:pt idx="17">
                  <c:v>2.1613101601491556</c:v>
                </c:pt>
                <c:pt idx="18">
                  <c:v>2.0519505709734398</c:v>
                </c:pt>
                <c:pt idx="19">
                  <c:v>1.9321072367482219</c:v>
                </c:pt>
                <c:pt idx="20">
                  <c:v>2.3697628792179368</c:v>
                </c:pt>
                <c:pt idx="21">
                  <c:v>2.3202423415455713</c:v>
                </c:pt>
                <c:pt idx="22">
                  <c:v>2.5260449992398306</c:v>
                </c:pt>
                <c:pt idx="23">
                  <c:v>2.3937854039070894</c:v>
                </c:pt>
                <c:pt idx="24">
                  <c:v>2.6928042540492259</c:v>
                </c:pt>
                <c:pt idx="25">
                  <c:v>2.987580879299033</c:v>
                </c:pt>
                <c:pt idx="26">
                  <c:v>2.7334465762298126</c:v>
                </c:pt>
                <c:pt idx="27">
                  <c:v>2.7613288821458259</c:v>
                </c:pt>
                <c:pt idx="28">
                  <c:v>3.0374790788631532</c:v>
                </c:pt>
                <c:pt idx="29">
                  <c:v>3.1077764282480063</c:v>
                </c:pt>
                <c:pt idx="30">
                  <c:v>2.8855723746091382</c:v>
                </c:pt>
                <c:pt idx="31">
                  <c:v>2.8054999528558549</c:v>
                </c:pt>
                <c:pt idx="32">
                  <c:v>2.68489852711201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D6-49E2-A76F-08BBE6C091F4}"/>
            </c:ext>
          </c:extLst>
        </c:ser>
        <c:ser>
          <c:idx val="4"/>
          <c:order val="4"/>
          <c:tx>
            <c:strRef>
              <c:f>'Chapter 9'!$I$34</c:f>
              <c:strCache>
                <c:ptCount val="1"/>
                <c:pt idx="0">
                  <c:v>Minerals</c:v>
                </c:pt>
              </c:strCache>
            </c:strRef>
          </c:tx>
          <c:spPr>
            <a:solidFill>
              <a:srgbClr val="EF4E7E"/>
            </a:solidFill>
            <a:ln>
              <a:noFill/>
            </a:ln>
            <a:effectLst/>
          </c:spPr>
          <c:cat>
            <c:numRef>
              <c:f>'Chapter 9'!$J$29:$AP$29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9'!$J$34:$AP$34</c:f>
              <c:numCache>
                <c:formatCode>_-* #,##0.0_-;\-* #,##0.0_-;_-* "-"??_-;_-@_-</c:formatCode>
                <c:ptCount val="33"/>
                <c:pt idx="0">
                  <c:v>1.0579600069416843</c:v>
                </c:pt>
                <c:pt idx="1">
                  <c:v>0.96716755009232691</c:v>
                </c:pt>
                <c:pt idx="2">
                  <c:v>0.92889025670293091</c:v>
                </c:pt>
                <c:pt idx="3">
                  <c:v>1.1003444886193599</c:v>
                </c:pt>
                <c:pt idx="4">
                  <c:v>1.1351248090665811</c:v>
                </c:pt>
                <c:pt idx="5">
                  <c:v>1.2757147883809867</c:v>
                </c:pt>
                <c:pt idx="6">
                  <c:v>1.1970408652569851</c:v>
                </c:pt>
                <c:pt idx="7">
                  <c:v>1.2821506112496603</c:v>
                </c:pt>
                <c:pt idx="8">
                  <c:v>1.2031304982052751</c:v>
                </c:pt>
                <c:pt idx="9">
                  <c:v>1.2961259484174783</c:v>
                </c:pt>
                <c:pt idx="10">
                  <c:v>1.2943420683234783</c:v>
                </c:pt>
                <c:pt idx="11">
                  <c:v>1.2821814848944197</c:v>
                </c:pt>
                <c:pt idx="12">
                  <c:v>1.283880763781146</c:v>
                </c:pt>
                <c:pt idx="13">
                  <c:v>1.28633454609529</c:v>
                </c:pt>
                <c:pt idx="14">
                  <c:v>1.2677411385146262</c:v>
                </c:pt>
                <c:pt idx="15">
                  <c:v>1.4007645445288781</c:v>
                </c:pt>
                <c:pt idx="16">
                  <c:v>1.3242933435490523</c:v>
                </c:pt>
                <c:pt idx="17">
                  <c:v>1.5935087762372735</c:v>
                </c:pt>
                <c:pt idx="18">
                  <c:v>1.4602894498410044</c:v>
                </c:pt>
                <c:pt idx="19">
                  <c:v>1.2206494822359863</c:v>
                </c:pt>
                <c:pt idx="20">
                  <c:v>1.2208562135892482</c:v>
                </c:pt>
                <c:pt idx="21">
                  <c:v>1.1631404898131672</c:v>
                </c:pt>
                <c:pt idx="22">
                  <c:v>1.2038082253787725</c:v>
                </c:pt>
                <c:pt idx="23">
                  <c:v>1.4908584402992209</c:v>
                </c:pt>
                <c:pt idx="24">
                  <c:v>1.4593949443145413</c:v>
                </c:pt>
                <c:pt idx="25">
                  <c:v>1.4578997629764046</c:v>
                </c:pt>
                <c:pt idx="26">
                  <c:v>1.1623692373709822</c:v>
                </c:pt>
                <c:pt idx="27">
                  <c:v>1.1129008233533382</c:v>
                </c:pt>
                <c:pt idx="28">
                  <c:v>1.0785241333175386</c:v>
                </c:pt>
                <c:pt idx="29">
                  <c:v>1.1903965096115416</c:v>
                </c:pt>
                <c:pt idx="30">
                  <c:v>0.8190354235167403</c:v>
                </c:pt>
                <c:pt idx="31">
                  <c:v>0.92608543663108533</c:v>
                </c:pt>
                <c:pt idx="32">
                  <c:v>0.955449357157234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D6-49E2-A76F-08BBE6C091F4}"/>
            </c:ext>
          </c:extLst>
        </c:ser>
        <c:ser>
          <c:idx val="5"/>
          <c:order val="5"/>
          <c:tx>
            <c:strRef>
              <c:f>'Chapter 9'!$I$35</c:f>
              <c:strCache>
                <c:ptCount val="1"/>
                <c:pt idx="0">
                  <c:v>Agriculture/forestry/fishing</c:v>
                </c:pt>
              </c:strCache>
            </c:strRef>
          </c:tx>
          <c:spPr>
            <a:solidFill>
              <a:srgbClr val="FEA54A"/>
            </a:solidFill>
            <a:ln>
              <a:noFill/>
            </a:ln>
            <a:effectLst/>
          </c:spPr>
          <c:cat>
            <c:numRef>
              <c:f>'Chapter 9'!$J$29:$AP$29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9'!$J$35:$AP$35</c:f>
              <c:numCache>
                <c:formatCode>_-* #,##0.0_-;\-* #,##0.0_-;_-* "-"??_-;_-@_-</c:formatCode>
                <c:ptCount val="33"/>
                <c:pt idx="0">
                  <c:v>1.2381893390239207</c:v>
                </c:pt>
                <c:pt idx="1">
                  <c:v>1.1212852637889341</c:v>
                </c:pt>
                <c:pt idx="2">
                  <c:v>1.2257599535469559</c:v>
                </c:pt>
                <c:pt idx="3">
                  <c:v>1.2432136678366095</c:v>
                </c:pt>
                <c:pt idx="4">
                  <c:v>1.3180933629984901</c:v>
                </c:pt>
                <c:pt idx="5">
                  <c:v>1.3932896870178899</c:v>
                </c:pt>
                <c:pt idx="6">
                  <c:v>1.4322996937510206</c:v>
                </c:pt>
                <c:pt idx="7">
                  <c:v>1.5242632018921287</c:v>
                </c:pt>
                <c:pt idx="8">
                  <c:v>1.5747990507512011</c:v>
                </c:pt>
                <c:pt idx="9">
                  <c:v>1.6105118634824451</c:v>
                </c:pt>
                <c:pt idx="10">
                  <c:v>1.5494166388795856</c:v>
                </c:pt>
                <c:pt idx="11">
                  <c:v>1.565711293930506</c:v>
                </c:pt>
                <c:pt idx="12">
                  <c:v>1.7101193909888894</c:v>
                </c:pt>
                <c:pt idx="13">
                  <c:v>1.7894506553939575</c:v>
                </c:pt>
                <c:pt idx="14">
                  <c:v>1.6316299384677873</c:v>
                </c:pt>
                <c:pt idx="15">
                  <c:v>1.8083819972979964</c:v>
                </c:pt>
                <c:pt idx="16">
                  <c:v>1.8415938238280918</c:v>
                </c:pt>
                <c:pt idx="17">
                  <c:v>1.7693784212901744</c:v>
                </c:pt>
                <c:pt idx="18">
                  <c:v>1.6858471021589156</c:v>
                </c:pt>
                <c:pt idx="19">
                  <c:v>1.4640192311756184</c:v>
                </c:pt>
                <c:pt idx="20">
                  <c:v>1.3416352971011405</c:v>
                </c:pt>
                <c:pt idx="21">
                  <c:v>1.4670342275360919</c:v>
                </c:pt>
                <c:pt idx="22">
                  <c:v>1.6662449115784057</c:v>
                </c:pt>
                <c:pt idx="23">
                  <c:v>1.7525686852327187</c:v>
                </c:pt>
                <c:pt idx="24">
                  <c:v>1.5982361537957539</c:v>
                </c:pt>
                <c:pt idx="25">
                  <c:v>1.475335199961971</c:v>
                </c:pt>
                <c:pt idx="26">
                  <c:v>1.3995903767520892</c:v>
                </c:pt>
                <c:pt idx="27">
                  <c:v>1.3863410696009897</c:v>
                </c:pt>
                <c:pt idx="28">
                  <c:v>1.3780536910966021</c:v>
                </c:pt>
                <c:pt idx="29">
                  <c:v>1.6582243047638228</c:v>
                </c:pt>
                <c:pt idx="30">
                  <c:v>1.6232630964090917</c:v>
                </c:pt>
                <c:pt idx="31">
                  <c:v>1.5054405896407304</c:v>
                </c:pt>
                <c:pt idx="32">
                  <c:v>1.3740235017591893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D6-49E2-A76F-08BBE6C091F4}"/>
            </c:ext>
          </c:extLst>
        </c:ser>
        <c:ser>
          <c:idx val="6"/>
          <c:order val="6"/>
          <c:tx>
            <c:strRef>
              <c:f>'Chapter 9'!$I$36</c:f>
              <c:strCache>
                <c:ptCount val="1"/>
                <c:pt idx="0">
                  <c:v>Other energy emissions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'Chapter 9'!$J$29:$AP$29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9'!$J$36:$AP$36</c:f>
              <c:numCache>
                <c:formatCode>_-* #,##0.0_-;\-* #,##0.0_-;_-* "-"??_-;_-@_-</c:formatCode>
                <c:ptCount val="33"/>
                <c:pt idx="0">
                  <c:v>1.3358576856544939</c:v>
                </c:pt>
                <c:pt idx="1">
                  <c:v>1.4991021495216905</c:v>
                </c:pt>
                <c:pt idx="2">
                  <c:v>1.5573690378541281</c:v>
                </c:pt>
                <c:pt idx="3">
                  <c:v>1.7389683547267187</c:v>
                </c:pt>
                <c:pt idx="4">
                  <c:v>1.5731722880543861</c:v>
                </c:pt>
                <c:pt idx="5">
                  <c:v>1.2998033833132689</c:v>
                </c:pt>
                <c:pt idx="6">
                  <c:v>1.3304951834814127</c:v>
                </c:pt>
                <c:pt idx="7">
                  <c:v>1.1944829513723019</c:v>
                </c:pt>
                <c:pt idx="8">
                  <c:v>1.1101066136888897</c:v>
                </c:pt>
                <c:pt idx="9">
                  <c:v>0.96933604104595261</c:v>
                </c:pt>
                <c:pt idx="10">
                  <c:v>1.1324278713073803</c:v>
                </c:pt>
                <c:pt idx="11">
                  <c:v>1.6193653208152177</c:v>
                </c:pt>
                <c:pt idx="12">
                  <c:v>1.6316212070668821</c:v>
                </c:pt>
                <c:pt idx="13">
                  <c:v>2.0738513930847473</c:v>
                </c:pt>
                <c:pt idx="14">
                  <c:v>1.4414846778753889</c:v>
                </c:pt>
                <c:pt idx="15">
                  <c:v>1.2156493252511771</c:v>
                </c:pt>
                <c:pt idx="16">
                  <c:v>1.2890866638439054</c:v>
                </c:pt>
                <c:pt idx="17">
                  <c:v>1.375665941885319</c:v>
                </c:pt>
                <c:pt idx="18">
                  <c:v>1.489923773657805</c:v>
                </c:pt>
                <c:pt idx="19">
                  <c:v>1.2801928191700578</c:v>
                </c:pt>
                <c:pt idx="20">
                  <c:v>1.0948404589171215</c:v>
                </c:pt>
                <c:pt idx="21">
                  <c:v>0.98717285616676431</c:v>
                </c:pt>
                <c:pt idx="22">
                  <c:v>0.94383436346587102</c:v>
                </c:pt>
                <c:pt idx="23">
                  <c:v>1.1361721158422178</c:v>
                </c:pt>
                <c:pt idx="24">
                  <c:v>1.02285151824835</c:v>
                </c:pt>
                <c:pt idx="25">
                  <c:v>0.90598379814864272</c:v>
                </c:pt>
                <c:pt idx="26">
                  <c:v>1.0329416915390102</c:v>
                </c:pt>
                <c:pt idx="27">
                  <c:v>1.1979798976895297</c:v>
                </c:pt>
                <c:pt idx="28">
                  <c:v>1.2384804228746369</c:v>
                </c:pt>
                <c:pt idx="29">
                  <c:v>1.3147754553510631</c:v>
                </c:pt>
                <c:pt idx="30">
                  <c:v>1.1724442412199323</c:v>
                </c:pt>
                <c:pt idx="31">
                  <c:v>1.3252531408847119</c:v>
                </c:pt>
                <c:pt idx="32">
                  <c:v>1.2897577908310078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D6-49E2-A76F-08BBE6C091F4}"/>
            </c:ext>
          </c:extLst>
        </c:ser>
        <c:ser>
          <c:idx val="7"/>
          <c:order val="7"/>
          <c:tx>
            <c:strRef>
              <c:f>'Chapter 9'!$I$37</c:f>
              <c:strCache>
                <c:ptCount val="1"/>
                <c:pt idx="0">
                  <c:v>Other process and product use emissions</c:v>
                </c:pt>
              </c:strCache>
            </c:strRef>
          </c:tx>
          <c:spPr>
            <a:solidFill>
              <a:srgbClr val="0B677E"/>
            </a:solidFill>
            <a:ln>
              <a:noFill/>
            </a:ln>
            <a:effectLst/>
          </c:spPr>
          <c:cat>
            <c:numRef>
              <c:f>'Chapter 9'!$J$29:$AP$29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9'!$J$37:$AP$37</c:f>
              <c:numCache>
                <c:formatCode>_-* #,##0.0_-;\-* #,##0.0_-;_-* "-"??_-;_-@_-</c:formatCode>
                <c:ptCount val="33"/>
                <c:pt idx="0">
                  <c:v>0.13170446800379043</c:v>
                </c:pt>
                <c:pt idx="1">
                  <c:v>0.13033091243173933</c:v>
                </c:pt>
                <c:pt idx="2">
                  <c:v>0.12807593095046022</c:v>
                </c:pt>
                <c:pt idx="3">
                  <c:v>0.12597629074717265</c:v>
                </c:pt>
                <c:pt idx="4">
                  <c:v>0.12464982722484619</c:v>
                </c:pt>
                <c:pt idx="5">
                  <c:v>0.12371050296380615</c:v>
                </c:pt>
                <c:pt idx="6">
                  <c:v>0.12079864821135189</c:v>
                </c:pt>
                <c:pt idx="7">
                  <c:v>0.11911900317171709</c:v>
                </c:pt>
                <c:pt idx="8">
                  <c:v>0.11577442998784271</c:v>
                </c:pt>
                <c:pt idx="9">
                  <c:v>0.11324425468726274</c:v>
                </c:pt>
                <c:pt idx="10">
                  <c:v>0.10944612109688023</c:v>
                </c:pt>
                <c:pt idx="11">
                  <c:v>0.10748070469997062</c:v>
                </c:pt>
                <c:pt idx="12">
                  <c:v>0.10948603708669991</c:v>
                </c:pt>
                <c:pt idx="13">
                  <c:v>0.10994039938414302</c:v>
                </c:pt>
                <c:pt idx="14">
                  <c:v>0.11129316223986407</c:v>
                </c:pt>
                <c:pt idx="15">
                  <c:v>0.10447885858667716</c:v>
                </c:pt>
                <c:pt idx="16">
                  <c:v>9.6924565704847865E-2</c:v>
                </c:pt>
                <c:pt idx="17">
                  <c:v>9.9027054529638114E-2</c:v>
                </c:pt>
                <c:pt idx="18">
                  <c:v>0.1063972219081597</c:v>
                </c:pt>
                <c:pt idx="19">
                  <c:v>0.10983994946449549</c:v>
                </c:pt>
                <c:pt idx="20">
                  <c:v>0.11148202319439626</c:v>
                </c:pt>
                <c:pt idx="21">
                  <c:v>0.10766090018331465</c:v>
                </c:pt>
                <c:pt idx="22">
                  <c:v>0.10987173116759941</c:v>
                </c:pt>
                <c:pt idx="23">
                  <c:v>0.11111228152519725</c:v>
                </c:pt>
                <c:pt idx="24">
                  <c:v>0.11075104587785223</c:v>
                </c:pt>
                <c:pt idx="25">
                  <c:v>0.11353575152168016</c:v>
                </c:pt>
                <c:pt idx="26">
                  <c:v>0.11421273849620928</c:v>
                </c:pt>
                <c:pt idx="27">
                  <c:v>0.11665337245225604</c:v>
                </c:pt>
                <c:pt idx="28">
                  <c:v>0.13539535158023064</c:v>
                </c:pt>
                <c:pt idx="29">
                  <c:v>0.13781357898989555</c:v>
                </c:pt>
                <c:pt idx="30">
                  <c:v>0.12679547916901512</c:v>
                </c:pt>
                <c:pt idx="31">
                  <c:v>0.13808672294124857</c:v>
                </c:pt>
                <c:pt idx="32">
                  <c:v>0.15539544971280073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D6-49E2-A76F-08BBE6C09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921776"/>
        <c:axId val="963614688"/>
      </c:areaChart>
      <c:catAx>
        <c:axId val="9439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14688"/>
        <c:crosses val="autoZero"/>
        <c:auto val="1"/>
        <c:lblAlgn val="ctr"/>
        <c:lblOffset val="100"/>
        <c:tickLblSkip val="5"/>
        <c:noMultiLvlLbl val="0"/>
      </c:catAx>
      <c:valAx>
        <c:axId val="96361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Emissions (MtCO2e)</a:t>
                </a:r>
              </a:p>
            </c:rich>
          </c:tx>
          <c:layout>
            <c:manualLayout>
              <c:xMode val="edge"/>
              <c:yMode val="edge"/>
              <c:x val="1.2667020279883208E-2"/>
              <c:y val="0.161056579472236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21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77164187243156E-2"/>
          <c:y val="0.71662084652401825"/>
          <c:w val="0.92002976190476193"/>
          <c:h val="0.279982974790815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'Chapter 9'!$I$98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0061A3"/>
            </a:solidFill>
            <a:ln w="25400">
              <a:noFill/>
            </a:ln>
            <a:effectLst/>
          </c:spPr>
          <c:cat>
            <c:numRef>
              <c:f>'Chapter 9'!$J$97:$AP$97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9'!$J$98:$AP$98</c:f>
              <c:numCache>
                <c:formatCode>0.00</c:formatCode>
                <c:ptCount val="33"/>
                <c:pt idx="0">
                  <c:v>0.76296615392262435</c:v>
                </c:pt>
                <c:pt idx="1">
                  <c:v>0.67304998692812334</c:v>
                </c:pt>
                <c:pt idx="2">
                  <c:v>0.59152920203784032</c:v>
                </c:pt>
                <c:pt idx="3">
                  <c:v>0.56619688497700527</c:v>
                </c:pt>
                <c:pt idx="4">
                  <c:v>0.58291464824735639</c:v>
                </c:pt>
                <c:pt idx="5">
                  <c:v>0.57503036030925725</c:v>
                </c:pt>
                <c:pt idx="6">
                  <c:v>0.58162585122177701</c:v>
                </c:pt>
                <c:pt idx="7">
                  <c:v>0.59937047362807561</c:v>
                </c:pt>
                <c:pt idx="8">
                  <c:v>0.61834567765351345</c:v>
                </c:pt>
                <c:pt idx="9">
                  <c:v>0.6301702201233782</c:v>
                </c:pt>
                <c:pt idx="10">
                  <c:v>0.71762981341588283</c:v>
                </c:pt>
                <c:pt idx="11">
                  <c:v>0.68927623151218986</c:v>
                </c:pt>
                <c:pt idx="12">
                  <c:v>0.6653202993337225</c:v>
                </c:pt>
                <c:pt idx="13">
                  <c:v>0.69392273677147487</c:v>
                </c:pt>
                <c:pt idx="14">
                  <c:v>0.72372001472261283</c:v>
                </c:pt>
                <c:pt idx="15">
                  <c:v>0.68981861512667397</c:v>
                </c:pt>
                <c:pt idx="16">
                  <c:v>0.69980793210051717</c:v>
                </c:pt>
                <c:pt idx="17">
                  <c:v>0.62107259291998185</c:v>
                </c:pt>
                <c:pt idx="18">
                  <c:v>0.58750726125204145</c:v>
                </c:pt>
                <c:pt idx="19">
                  <c:v>0.68776103856147086</c:v>
                </c:pt>
                <c:pt idx="20">
                  <c:v>0.63252791523913832</c:v>
                </c:pt>
                <c:pt idx="21">
                  <c:v>0.63364892406870565</c:v>
                </c:pt>
                <c:pt idx="22">
                  <c:v>0.65289809662072007</c:v>
                </c:pt>
                <c:pt idx="23">
                  <c:v>0.63431478137466213</c:v>
                </c:pt>
                <c:pt idx="24">
                  <c:v>0.65955654860499735</c:v>
                </c:pt>
                <c:pt idx="25">
                  <c:v>0.6866627759076489</c:v>
                </c:pt>
                <c:pt idx="26">
                  <c:v>0.66225640871471725</c:v>
                </c:pt>
                <c:pt idx="27">
                  <c:v>0.69732438795143648</c:v>
                </c:pt>
                <c:pt idx="28">
                  <c:v>0.7011344150731359</c:v>
                </c:pt>
                <c:pt idx="29">
                  <c:v>0.70484126550748083</c:v>
                </c:pt>
                <c:pt idx="30">
                  <c:v>0.71963209808168771</c:v>
                </c:pt>
                <c:pt idx="31">
                  <c:v>0.72970720230101782</c:v>
                </c:pt>
                <c:pt idx="32">
                  <c:v>0.69978661176051948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8-4C95-9918-C33F11EDD491}"/>
            </c:ext>
          </c:extLst>
        </c:ser>
        <c:ser>
          <c:idx val="1"/>
          <c:order val="1"/>
          <c:tx>
            <c:strRef>
              <c:f>'Chapter 9'!$I$99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'Chapter 9'!$J$97:$AP$97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9'!$J$99:$AP$99</c:f>
              <c:numCache>
                <c:formatCode>0.00</c:formatCode>
                <c:ptCount val="33"/>
                <c:pt idx="0">
                  <c:v>0.77288094878642077</c:v>
                </c:pt>
                <c:pt idx="1">
                  <c:v>0.77631436565416889</c:v>
                </c:pt>
                <c:pt idx="2">
                  <c:v>0.88697869241516636</c:v>
                </c:pt>
                <c:pt idx="3">
                  <c:v>0.65301516368450108</c:v>
                </c:pt>
                <c:pt idx="4">
                  <c:v>0.86069030003964198</c:v>
                </c:pt>
                <c:pt idx="5">
                  <c:v>0.78383382111887556</c:v>
                </c:pt>
                <c:pt idx="6">
                  <c:v>0.69817734261389086</c:v>
                </c:pt>
                <c:pt idx="7">
                  <c:v>0.684368496600545</c:v>
                </c:pt>
                <c:pt idx="8">
                  <c:v>0.70645562366955994</c:v>
                </c:pt>
                <c:pt idx="9">
                  <c:v>0.70208152435483495</c:v>
                </c:pt>
                <c:pt idx="10">
                  <c:v>0.73086804334408306</c:v>
                </c:pt>
                <c:pt idx="11">
                  <c:v>0.74508328338908603</c:v>
                </c:pt>
                <c:pt idx="12">
                  <c:v>0.73276995455961147</c:v>
                </c:pt>
                <c:pt idx="13">
                  <c:v>0.85121764421621171</c:v>
                </c:pt>
                <c:pt idx="14">
                  <c:v>0.91530347778284427</c:v>
                </c:pt>
                <c:pt idx="15">
                  <c:v>0.87966469958754656</c:v>
                </c:pt>
                <c:pt idx="16">
                  <c:v>0.79241096896412322</c:v>
                </c:pt>
                <c:pt idx="17">
                  <c:v>0.77069290498519705</c:v>
                </c:pt>
                <c:pt idx="18">
                  <c:v>0.77850668310372007</c:v>
                </c:pt>
                <c:pt idx="19">
                  <c:v>0.73197278108326513</c:v>
                </c:pt>
                <c:pt idx="20">
                  <c:v>0.77768688318656232</c:v>
                </c:pt>
                <c:pt idx="21">
                  <c:v>0.74280521638710473</c:v>
                </c:pt>
                <c:pt idx="22">
                  <c:v>0.82317479247696368</c:v>
                </c:pt>
                <c:pt idx="23">
                  <c:v>0.82915593097857787</c:v>
                </c:pt>
                <c:pt idx="24">
                  <c:v>0.87071069303219961</c:v>
                </c:pt>
                <c:pt idx="25">
                  <c:v>0.91994484571321855</c:v>
                </c:pt>
                <c:pt idx="26">
                  <c:v>0.89883894730817493</c:v>
                </c:pt>
                <c:pt idx="27">
                  <c:v>0.9483386227735493</c:v>
                </c:pt>
                <c:pt idx="28">
                  <c:v>0.91498770214970149</c:v>
                </c:pt>
                <c:pt idx="29">
                  <c:v>1.0747148441053527</c:v>
                </c:pt>
                <c:pt idx="30">
                  <c:v>1.0194619670242286</c:v>
                </c:pt>
                <c:pt idx="31">
                  <c:v>1.0119604663308435</c:v>
                </c:pt>
                <c:pt idx="32">
                  <c:v>1.1238252569385112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28-4C95-9918-C33F11EDD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391375"/>
        <c:axId val="1138741055"/>
      </c:areaChart>
      <c:catAx>
        <c:axId val="116739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741055"/>
        <c:crosses val="autoZero"/>
        <c:auto val="1"/>
        <c:lblAlgn val="ctr"/>
        <c:lblOffset val="100"/>
        <c:tickLblSkip val="5"/>
        <c:noMultiLvlLbl val="0"/>
      </c:catAx>
      <c:valAx>
        <c:axId val="1138741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rgbClr val="002060"/>
                    </a:solidFill>
                  </a:rPr>
                  <a:t>Emissions (MtCO</a:t>
                </a:r>
                <a:r>
                  <a:rPr lang="en-NZ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b="1">
                    <a:solidFill>
                      <a:srgbClr val="00206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019283746556474E-2"/>
              <c:y val="0.201423561550604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3913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56137750524222"/>
          <c:y val="0.91168296270658478"/>
          <c:w val="0.36111239387205596"/>
          <c:h val="8.48450254642585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'Chapter 9'!$I$188</c:f>
              <c:strCache>
                <c:ptCount val="1"/>
                <c:pt idx="0">
                  <c:v>Gaseous fuels</c:v>
                </c:pt>
              </c:strCache>
            </c:strRef>
          </c:tx>
          <c:spPr>
            <a:solidFill>
              <a:srgbClr val="0061A3"/>
            </a:solidFill>
            <a:ln>
              <a:noFill/>
            </a:ln>
            <a:effectLst/>
          </c:spPr>
          <c:cat>
            <c:numRef>
              <c:f>'Chapter 9'!$J$187:$AP$187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9'!$J$188:$AP$188</c:f>
              <c:numCache>
                <c:formatCode>_-* #,##0.00_-;\-* #,##0.00_-;_-* "-"??_-;_-@_-</c:formatCode>
                <c:ptCount val="33"/>
                <c:pt idx="0">
                  <c:v>2.9996633239911796</c:v>
                </c:pt>
                <c:pt idx="1">
                  <c:v>3.6688941734125802</c:v>
                </c:pt>
                <c:pt idx="2">
                  <c:v>3.9588006200462402</c:v>
                </c:pt>
                <c:pt idx="3">
                  <c:v>3.64314124150465</c:v>
                </c:pt>
                <c:pt idx="4">
                  <c:v>2.9048015029582399</c:v>
                </c:pt>
                <c:pt idx="5">
                  <c:v>2.4293862566073798</c:v>
                </c:pt>
                <c:pt idx="6">
                  <c:v>3.37930646455631</c:v>
                </c:pt>
                <c:pt idx="7">
                  <c:v>4.7451326580556596</c:v>
                </c:pt>
                <c:pt idx="8">
                  <c:v>3.6413389888311998</c:v>
                </c:pt>
                <c:pt idx="9">
                  <c:v>4.5673769927230099</c:v>
                </c:pt>
                <c:pt idx="10">
                  <c:v>4.4549025006301397</c:v>
                </c:pt>
                <c:pt idx="11">
                  <c:v>5.4586482219577999</c:v>
                </c:pt>
                <c:pt idx="12">
                  <c:v>4.6525341750737796</c:v>
                </c:pt>
                <c:pt idx="13">
                  <c:v>4.3579955139214999</c:v>
                </c:pt>
                <c:pt idx="14">
                  <c:v>3.0313245697059403</c:v>
                </c:pt>
                <c:pt idx="15">
                  <c:v>4.0232334136266203</c:v>
                </c:pt>
                <c:pt idx="16">
                  <c:v>4.11278408227819</c:v>
                </c:pt>
                <c:pt idx="17">
                  <c:v>4.8275512875369406</c:v>
                </c:pt>
                <c:pt idx="18">
                  <c:v>4.4300242712802698</c:v>
                </c:pt>
                <c:pt idx="19">
                  <c:v>3.6852178602857597</c:v>
                </c:pt>
                <c:pt idx="20">
                  <c:v>4.2781707591943103</c:v>
                </c:pt>
                <c:pt idx="21">
                  <c:v>3.5162067873651601</c:v>
                </c:pt>
                <c:pt idx="22">
                  <c:v>3.7369306878304802</c:v>
                </c:pt>
                <c:pt idx="23">
                  <c:v>3.5772349103567098</c:v>
                </c:pt>
                <c:pt idx="24">
                  <c:v>3.0176847795594801</c:v>
                </c:pt>
                <c:pt idx="25">
                  <c:v>2.92720001827557</c:v>
                </c:pt>
                <c:pt idx="26">
                  <c:v>2.6075510238100703</c:v>
                </c:pt>
                <c:pt idx="27">
                  <c:v>3.09359728849451</c:v>
                </c:pt>
                <c:pt idx="28">
                  <c:v>2.5243981729381697</c:v>
                </c:pt>
                <c:pt idx="29">
                  <c:v>2.56829051115042</c:v>
                </c:pt>
                <c:pt idx="30">
                  <c:v>2.69740519616977</c:v>
                </c:pt>
                <c:pt idx="31">
                  <c:v>2.03555129729817</c:v>
                </c:pt>
                <c:pt idx="32">
                  <c:v>1.9774582088519101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9-4548-8AD5-85B1AD205DF9}"/>
            </c:ext>
          </c:extLst>
        </c:ser>
        <c:ser>
          <c:idx val="1"/>
          <c:order val="1"/>
          <c:tx>
            <c:strRef>
              <c:f>'Chapter 9'!$I$189</c:f>
              <c:strCache>
                <c:ptCount val="1"/>
                <c:pt idx="0">
                  <c:v>Solid fuels</c:v>
                </c:pt>
              </c:strCache>
            </c:strRef>
          </c:tx>
          <c:spPr>
            <a:solidFill>
              <a:srgbClr val="FEA54A"/>
            </a:solidFill>
            <a:ln>
              <a:noFill/>
            </a:ln>
            <a:effectLst/>
          </c:spPr>
          <c:cat>
            <c:numRef>
              <c:f>'Chapter 9'!$J$187:$AP$187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9'!$J$189:$AP$189</c:f>
              <c:numCache>
                <c:formatCode>_-* #,##0.00_-;\-* #,##0.00_-;_-* "-"??_-;_-@_-</c:formatCode>
                <c:ptCount val="33"/>
                <c:pt idx="0">
                  <c:v>0.474769417686696</c:v>
                </c:pt>
                <c:pt idx="1">
                  <c:v>0.22116748867320601</c:v>
                </c:pt>
                <c:pt idx="2">
                  <c:v>0.88371150153894307</c:v>
                </c:pt>
                <c:pt idx="3">
                  <c:v>0.43156348042367304</c:v>
                </c:pt>
                <c:pt idx="4">
                  <c:v>0.37652304115961699</c:v>
                </c:pt>
                <c:pt idx="5">
                  <c:v>0.55230647495051099</c:v>
                </c:pt>
                <c:pt idx="6">
                  <c:v>0.60545694503483294</c:v>
                </c:pt>
                <c:pt idx="7">
                  <c:v>1.1806220806382401</c:v>
                </c:pt>
                <c:pt idx="8">
                  <c:v>0.756042117710234</c:v>
                </c:pt>
                <c:pt idx="9">
                  <c:v>1.10020394163054</c:v>
                </c:pt>
                <c:pt idx="10">
                  <c:v>0.88776473135831202</c:v>
                </c:pt>
                <c:pt idx="11">
                  <c:v>1.3599041217987402</c:v>
                </c:pt>
                <c:pt idx="12">
                  <c:v>1.36391733976388</c:v>
                </c:pt>
                <c:pt idx="13">
                  <c:v>2.9855000031991197</c:v>
                </c:pt>
                <c:pt idx="14">
                  <c:v>3.9100664857507499</c:v>
                </c:pt>
                <c:pt idx="15">
                  <c:v>4.95566821452414</c:v>
                </c:pt>
                <c:pt idx="16">
                  <c:v>4.6862844899167406</c:v>
                </c:pt>
                <c:pt idx="17">
                  <c:v>2.4094391006157596</c:v>
                </c:pt>
                <c:pt idx="18">
                  <c:v>3.9782599795032003</c:v>
                </c:pt>
                <c:pt idx="19">
                  <c:v>2.5520162191186402</c:v>
                </c:pt>
                <c:pt idx="20">
                  <c:v>1.27554022700998</c:v>
                </c:pt>
                <c:pt idx="21">
                  <c:v>1.51863194167694</c:v>
                </c:pt>
                <c:pt idx="22">
                  <c:v>2.6978212165568798</c:v>
                </c:pt>
                <c:pt idx="23">
                  <c:v>1.61594547405741</c:v>
                </c:pt>
                <c:pt idx="24">
                  <c:v>1.2160357867014699</c:v>
                </c:pt>
                <c:pt idx="25">
                  <c:v>1.1035283578892099</c:v>
                </c:pt>
                <c:pt idx="26">
                  <c:v>0.44571590425593399</c:v>
                </c:pt>
                <c:pt idx="27">
                  <c:v>0.52267089802290401</c:v>
                </c:pt>
                <c:pt idx="28">
                  <c:v>0.94159096141990095</c:v>
                </c:pt>
                <c:pt idx="29">
                  <c:v>1.4900039100606399</c:v>
                </c:pt>
                <c:pt idx="30">
                  <c:v>1.5930930403791101</c:v>
                </c:pt>
                <c:pt idx="31">
                  <c:v>2.3464452842440302</c:v>
                </c:pt>
                <c:pt idx="32">
                  <c:v>0.71603688902750007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9-4548-8AD5-85B1AD205DF9}"/>
            </c:ext>
          </c:extLst>
        </c:ser>
        <c:ser>
          <c:idx val="2"/>
          <c:order val="2"/>
          <c:tx>
            <c:strRef>
              <c:f>'Chapter 9'!$I$190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'Chapter 9'!$J$187:$AP$187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9'!$J$190:$AP$190</c:f>
              <c:numCache>
                <c:formatCode>_-* #,##0.00_-;\-* #,##0.00_-;_-* "-"??_-;_-@_-</c:formatCode>
                <c:ptCount val="33"/>
                <c:pt idx="0">
                  <c:v>1.0570213788774208E-2</c:v>
                </c:pt>
                <c:pt idx="1">
                  <c:v>2.2642943441153918E-2</c:v>
                </c:pt>
                <c:pt idx="2">
                  <c:v>0.18371290382475713</c:v>
                </c:pt>
                <c:pt idx="3">
                  <c:v>5.5741673059206853E-2</c:v>
                </c:pt>
                <c:pt idx="4">
                  <c:v>1.8879011249082644E-2</c:v>
                </c:pt>
                <c:pt idx="5">
                  <c:v>4.5165820922279387E-2</c:v>
                </c:pt>
                <c:pt idx="6">
                  <c:v>1.7583285645927038E-2</c:v>
                </c:pt>
                <c:pt idx="7">
                  <c:v>8.1380685289289545E-5</c:v>
                </c:pt>
                <c:pt idx="8">
                  <c:v>2.8529680179767425E-3</c:v>
                </c:pt>
                <c:pt idx="9">
                  <c:v>4.5996270410242346E-5</c:v>
                </c:pt>
                <c:pt idx="10">
                  <c:v>1.5182079428299744E-5</c:v>
                </c:pt>
                <c:pt idx="11">
                  <c:v>8.5601184984795964E-7</c:v>
                </c:pt>
                <c:pt idx="12">
                  <c:v>4.7666948601587933E-6</c:v>
                </c:pt>
                <c:pt idx="13">
                  <c:v>1.7644057262420354E-2</c:v>
                </c:pt>
                <c:pt idx="14">
                  <c:v>2.138763465280924E-2</c:v>
                </c:pt>
                <c:pt idx="15">
                  <c:v>3.2707416045401061E-3</c:v>
                </c:pt>
                <c:pt idx="16">
                  <c:v>2.0107279735009698E-2</c:v>
                </c:pt>
                <c:pt idx="17">
                  <c:v>1.162014928429933E-3</c:v>
                </c:pt>
                <c:pt idx="18">
                  <c:v>0.11039326107493963</c:v>
                </c:pt>
                <c:pt idx="19">
                  <c:v>7.8622884623600342E-3</c:v>
                </c:pt>
                <c:pt idx="20">
                  <c:v>1.7722282306396053E-3</c:v>
                </c:pt>
                <c:pt idx="21">
                  <c:v>1.3954842008701007E-3</c:v>
                </c:pt>
                <c:pt idx="22">
                  <c:v>2.8075378872998158E-3</c:v>
                </c:pt>
                <c:pt idx="23">
                  <c:v>2.767141248080307E-3</c:v>
                </c:pt>
                <c:pt idx="24">
                  <c:v>2.6081659018499792E-3</c:v>
                </c:pt>
                <c:pt idx="25">
                  <c:v>9.0124383145973042E-4</c:v>
                </c:pt>
                <c:pt idx="26">
                  <c:v>2.595836843835464E-3</c:v>
                </c:pt>
                <c:pt idx="27">
                  <c:v>4.1871970362761246E-3</c:v>
                </c:pt>
                <c:pt idx="28">
                  <c:v>8.5074657025492328E-3</c:v>
                </c:pt>
                <c:pt idx="29">
                  <c:v>2.6566022358496255E-3</c:v>
                </c:pt>
                <c:pt idx="30">
                  <c:v>9.9182536263889176E-2</c:v>
                </c:pt>
                <c:pt idx="31">
                  <c:v>2.1194672027670336E-2</c:v>
                </c:pt>
                <c:pt idx="32">
                  <c:v>6.0215604189299832E-3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99-4548-8AD5-85B1AD205DF9}"/>
            </c:ext>
          </c:extLst>
        </c:ser>
        <c:ser>
          <c:idx val="3"/>
          <c:order val="3"/>
          <c:tx>
            <c:strRef>
              <c:f>'Chapter 9'!$I$191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rgbClr val="EF4E7E"/>
            </a:solidFill>
            <a:ln>
              <a:noFill/>
            </a:ln>
            <a:effectLst/>
          </c:spPr>
          <c:cat>
            <c:numRef>
              <c:f>'Chapter 9'!$J$187:$AP$187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9'!$J$191:$AP$191</c:f>
              <c:numCache>
                <c:formatCode>_-* #,##0.00_-;\-* #,##0.00_-;_-* "-"??_-;_-@_-</c:formatCode>
                <c:ptCount val="33"/>
                <c:pt idx="0">
                  <c:v>0.289942584</c:v>
                </c:pt>
                <c:pt idx="1">
                  <c:v>0.29867344000000001</c:v>
                </c:pt>
                <c:pt idx="2">
                  <c:v>0.30066872</c:v>
                </c:pt>
                <c:pt idx="3">
                  <c:v>0.31715848000000002</c:v>
                </c:pt>
                <c:pt idx="4">
                  <c:v>0.30977991999999999</c:v>
                </c:pt>
                <c:pt idx="5">
                  <c:v>0.30234144000000002</c:v>
                </c:pt>
                <c:pt idx="6">
                  <c:v>0.4102306</c:v>
                </c:pt>
                <c:pt idx="7">
                  <c:v>0.35421019999999998</c:v>
                </c:pt>
                <c:pt idx="8">
                  <c:v>0.44428880971633533</c:v>
                </c:pt>
                <c:pt idx="9">
                  <c:v>0.41704554047603504</c:v>
                </c:pt>
                <c:pt idx="10">
                  <c:v>0.43492464790348873</c:v>
                </c:pt>
                <c:pt idx="11">
                  <c:v>0.34552011252689935</c:v>
                </c:pt>
                <c:pt idx="12">
                  <c:v>0.39387777849364203</c:v>
                </c:pt>
                <c:pt idx="13">
                  <c:v>0.34881546864603191</c:v>
                </c:pt>
                <c:pt idx="14">
                  <c:v>0.35399181683620862</c:v>
                </c:pt>
                <c:pt idx="15">
                  <c:v>0.34034872415389633</c:v>
                </c:pt>
                <c:pt idx="16">
                  <c:v>0.38532029881948038</c:v>
                </c:pt>
                <c:pt idx="17">
                  <c:v>0.35176340935939815</c:v>
                </c:pt>
                <c:pt idx="18">
                  <c:v>0.53868882491350711</c:v>
                </c:pt>
                <c:pt idx="19">
                  <c:v>0.76097896108835072</c:v>
                </c:pt>
                <c:pt idx="20">
                  <c:v>0.78321966194474235</c:v>
                </c:pt>
                <c:pt idx="21">
                  <c:v>0.77656603693455351</c:v>
                </c:pt>
                <c:pt idx="22">
                  <c:v>0.77105851424456173</c:v>
                </c:pt>
                <c:pt idx="23">
                  <c:v>0.77469333863029688</c:v>
                </c:pt>
                <c:pt idx="24">
                  <c:v>0.79035215567394324</c:v>
                </c:pt>
                <c:pt idx="25">
                  <c:v>0.83274958431416979</c:v>
                </c:pt>
                <c:pt idx="26">
                  <c:v>0.73899809832093477</c:v>
                </c:pt>
                <c:pt idx="27">
                  <c:v>0.68941903133989924</c:v>
                </c:pt>
                <c:pt idx="28">
                  <c:v>0.629071286259544</c:v>
                </c:pt>
                <c:pt idx="29">
                  <c:v>0.60416392263707641</c:v>
                </c:pt>
                <c:pt idx="30">
                  <c:v>0.56791752002678975</c:v>
                </c:pt>
                <c:pt idx="31">
                  <c:v>0.5461519100000003</c:v>
                </c:pt>
                <c:pt idx="32">
                  <c:v>0.53258420999999956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99-4548-8AD5-85B1AD20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328752"/>
        <c:axId val="1326362911"/>
      </c:areaChart>
      <c:catAx>
        <c:axId val="163732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362911"/>
        <c:crosses val="autoZero"/>
        <c:auto val="1"/>
        <c:lblAlgn val="ctr"/>
        <c:lblOffset val="100"/>
        <c:tickLblSkip val="5"/>
        <c:noMultiLvlLbl val="0"/>
      </c:catAx>
      <c:valAx>
        <c:axId val="1326362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50" b="1">
                    <a:solidFill>
                      <a:srgbClr val="002060"/>
                    </a:solidFill>
                  </a:rPr>
                  <a:t>Emissions</a:t>
                </a:r>
                <a:r>
                  <a:rPr lang="en-NZ" sz="1050" b="1" baseline="0">
                    <a:solidFill>
                      <a:srgbClr val="002060"/>
                    </a:solidFill>
                  </a:rPr>
                  <a:t> (MtCO</a:t>
                </a:r>
                <a:r>
                  <a:rPr lang="en-NZ" sz="1050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sz="1050" b="1" baseline="0">
                    <a:solidFill>
                      <a:srgbClr val="002060"/>
                    </a:solidFill>
                  </a:rPr>
                  <a:t>e)</a:t>
                </a:r>
                <a:endParaRPr lang="en-NZ" sz="1050" b="1">
                  <a:solidFill>
                    <a:srgbClr val="002060"/>
                  </a:solidFill>
                </a:endParaRPr>
              </a:p>
            </c:rich>
          </c:tx>
          <c:layout>
            <c:manualLayout>
              <c:xMode val="edge"/>
              <c:yMode val="edge"/>
              <c:x val="1.5968063872255488E-2"/>
              <c:y val="0.15822480219169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328752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75864019991513"/>
          <c:y val="0.91200528766021038"/>
          <c:w val="0.75273117806381984"/>
          <c:h val="8.79947123397896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03061948747474"/>
          <c:y val="6.5727250975816609E-2"/>
          <c:w val="0.73099760265643532"/>
          <c:h val="0.70582626440044705"/>
        </c:manualLayout>
      </c:layout>
      <c:lineChart>
        <c:grouping val="standard"/>
        <c:varyColors val="0"/>
        <c:ser>
          <c:idx val="1"/>
          <c:order val="1"/>
          <c:tx>
            <c:strRef>
              <c:f>'Chapter 9'!$I$283</c:f>
              <c:strCache>
                <c:ptCount val="1"/>
                <c:pt idx="0">
                  <c:v>Total demand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'Chapter 9'!$J$282:$W$282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'Chapter 9'!$J$283:$W$283</c:f>
              <c:numCache>
                <c:formatCode>0.0</c:formatCode>
                <c:ptCount val="14"/>
                <c:pt idx="0">
                  <c:v>41.30209</c:v>
                </c:pt>
                <c:pt idx="1">
                  <c:v>41.048608000000002</c:v>
                </c:pt>
                <c:pt idx="2">
                  <c:v>40.697508999999997</c:v>
                </c:pt>
                <c:pt idx="3">
                  <c:v>40.113118999999998</c:v>
                </c:pt>
                <c:pt idx="4">
                  <c:v>40.602128</c:v>
                </c:pt>
                <c:pt idx="5">
                  <c:v>41.344157000000003</c:v>
                </c:pt>
                <c:pt idx="6">
                  <c:v>40.747354000000001</c:v>
                </c:pt>
                <c:pt idx="7">
                  <c:v>41.169946000000003</c:v>
                </c:pt>
                <c:pt idx="8">
                  <c:v>41.173307000000001</c:v>
                </c:pt>
                <c:pt idx="9">
                  <c:v>41.701571000000001</c:v>
                </c:pt>
                <c:pt idx="10">
                  <c:v>41.161745000000003</c:v>
                </c:pt>
                <c:pt idx="11">
                  <c:v>41.288117</c:v>
                </c:pt>
                <c:pt idx="12">
                  <c:v>41.190354999999997</c:v>
                </c:pt>
                <c:pt idx="13">
                  <c:v>41.293315999999997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E-447B-B7E1-EDF346FF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1297727"/>
        <c:axId val="1101100528"/>
      </c:lineChart>
      <c:scatterChart>
        <c:scatterStyle val="lineMarker"/>
        <c:varyColors val="0"/>
        <c:ser>
          <c:idx val="0"/>
          <c:order val="0"/>
          <c:tx>
            <c:strRef>
              <c:f>'Chapter 9'!$I$287</c:f>
              <c:strCache>
                <c:ptCount val="1"/>
                <c:pt idx="0">
                  <c:v>Highest 20 peaks each year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61A3"/>
              </a:solidFill>
              <a:ln w="9525">
                <a:noFill/>
              </a:ln>
              <a:effectLst/>
            </c:spPr>
          </c:marker>
          <c:xVal>
            <c:numRef>
              <c:f>'Chapter 9'!$J$286:$KC$286</c:f>
              <c:numCache>
                <c:formatCode>General</c:formatCode>
                <c:ptCount val="28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36">
                  <c:v>2011</c:v>
                </c:pt>
                <c:pt idx="37">
                  <c:v>2011</c:v>
                </c:pt>
                <c:pt idx="38">
                  <c:v>2011</c:v>
                </c:pt>
                <c:pt idx="39">
                  <c:v>2011</c:v>
                </c:pt>
                <c:pt idx="40">
                  <c:v>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2012</c:v>
                </c:pt>
                <c:pt idx="53">
                  <c:v>2012</c:v>
                </c:pt>
                <c:pt idx="54">
                  <c:v>2012</c:v>
                </c:pt>
                <c:pt idx="55">
                  <c:v>2012</c:v>
                </c:pt>
                <c:pt idx="56">
                  <c:v>2012</c:v>
                </c:pt>
                <c:pt idx="57">
                  <c:v>2012</c:v>
                </c:pt>
                <c:pt idx="58">
                  <c:v>2012</c:v>
                </c:pt>
                <c:pt idx="59">
                  <c:v>2012</c:v>
                </c:pt>
                <c:pt idx="60">
                  <c:v>2013</c:v>
                </c:pt>
                <c:pt idx="61">
                  <c:v>2013</c:v>
                </c:pt>
                <c:pt idx="62">
                  <c:v>2013</c:v>
                </c:pt>
                <c:pt idx="63">
                  <c:v>2013</c:v>
                </c:pt>
                <c:pt idx="64">
                  <c:v>2013</c:v>
                </c:pt>
                <c:pt idx="65">
                  <c:v>2013</c:v>
                </c:pt>
                <c:pt idx="66">
                  <c:v>2013</c:v>
                </c:pt>
                <c:pt idx="67">
                  <c:v>2013</c:v>
                </c:pt>
                <c:pt idx="68">
                  <c:v>2013</c:v>
                </c:pt>
                <c:pt idx="69">
                  <c:v>2013</c:v>
                </c:pt>
                <c:pt idx="70">
                  <c:v>2013</c:v>
                </c:pt>
                <c:pt idx="71">
                  <c:v>2013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2013</c:v>
                </c:pt>
                <c:pt idx="77">
                  <c:v>2013</c:v>
                </c:pt>
                <c:pt idx="78">
                  <c:v>2013</c:v>
                </c:pt>
                <c:pt idx="79">
                  <c:v>2013</c:v>
                </c:pt>
                <c:pt idx="80">
                  <c:v>2014</c:v>
                </c:pt>
                <c:pt idx="81">
                  <c:v>2014</c:v>
                </c:pt>
                <c:pt idx="82">
                  <c:v>2014</c:v>
                </c:pt>
                <c:pt idx="83">
                  <c:v>2014</c:v>
                </c:pt>
                <c:pt idx="84">
                  <c:v>2014</c:v>
                </c:pt>
                <c:pt idx="85">
                  <c:v>2014</c:v>
                </c:pt>
                <c:pt idx="86">
                  <c:v>2014</c:v>
                </c:pt>
                <c:pt idx="87">
                  <c:v>2014</c:v>
                </c:pt>
                <c:pt idx="88">
                  <c:v>2014</c:v>
                </c:pt>
                <c:pt idx="89">
                  <c:v>2014</c:v>
                </c:pt>
                <c:pt idx="90">
                  <c:v>2014</c:v>
                </c:pt>
                <c:pt idx="91">
                  <c:v>2014</c:v>
                </c:pt>
                <c:pt idx="92">
                  <c:v>2014</c:v>
                </c:pt>
                <c:pt idx="93">
                  <c:v>2014</c:v>
                </c:pt>
                <c:pt idx="94">
                  <c:v>2014</c:v>
                </c:pt>
                <c:pt idx="95">
                  <c:v>2014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2015</c:v>
                </c:pt>
                <c:pt idx="101">
                  <c:v>2015</c:v>
                </c:pt>
                <c:pt idx="102">
                  <c:v>2015</c:v>
                </c:pt>
                <c:pt idx="103">
                  <c:v>2015</c:v>
                </c:pt>
                <c:pt idx="104">
                  <c:v>2015</c:v>
                </c:pt>
                <c:pt idx="105">
                  <c:v>2015</c:v>
                </c:pt>
                <c:pt idx="106">
                  <c:v>2015</c:v>
                </c:pt>
                <c:pt idx="107">
                  <c:v>2015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2017</c:v>
                </c:pt>
                <c:pt idx="157">
                  <c:v>2017</c:v>
                </c:pt>
                <c:pt idx="158">
                  <c:v>2017</c:v>
                </c:pt>
                <c:pt idx="159">
                  <c:v>2017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2018</c:v>
                </c:pt>
                <c:pt idx="169">
                  <c:v>2018</c:v>
                </c:pt>
                <c:pt idx="170">
                  <c:v>2018</c:v>
                </c:pt>
                <c:pt idx="171">
                  <c:v>2018</c:v>
                </c:pt>
                <c:pt idx="172">
                  <c:v>2018</c:v>
                </c:pt>
                <c:pt idx="173">
                  <c:v>2018</c:v>
                </c:pt>
                <c:pt idx="174">
                  <c:v>2018</c:v>
                </c:pt>
                <c:pt idx="175">
                  <c:v>2018</c:v>
                </c:pt>
                <c:pt idx="176">
                  <c:v>2018</c:v>
                </c:pt>
                <c:pt idx="177">
                  <c:v>2018</c:v>
                </c:pt>
                <c:pt idx="178">
                  <c:v>2018</c:v>
                </c:pt>
                <c:pt idx="179">
                  <c:v>2018</c:v>
                </c:pt>
                <c:pt idx="180">
                  <c:v>2019</c:v>
                </c:pt>
                <c:pt idx="181">
                  <c:v>2019</c:v>
                </c:pt>
                <c:pt idx="182">
                  <c:v>2019</c:v>
                </c:pt>
                <c:pt idx="183">
                  <c:v>2019</c:v>
                </c:pt>
                <c:pt idx="184">
                  <c:v>2019</c:v>
                </c:pt>
                <c:pt idx="185">
                  <c:v>2019</c:v>
                </c:pt>
                <c:pt idx="186">
                  <c:v>2019</c:v>
                </c:pt>
                <c:pt idx="187">
                  <c:v>2019</c:v>
                </c:pt>
                <c:pt idx="188">
                  <c:v>2019</c:v>
                </c:pt>
                <c:pt idx="189">
                  <c:v>2019</c:v>
                </c:pt>
                <c:pt idx="190">
                  <c:v>2019</c:v>
                </c:pt>
                <c:pt idx="191">
                  <c:v>2019</c:v>
                </c:pt>
                <c:pt idx="192">
                  <c:v>2019</c:v>
                </c:pt>
                <c:pt idx="193">
                  <c:v>2019</c:v>
                </c:pt>
                <c:pt idx="194">
                  <c:v>2019</c:v>
                </c:pt>
                <c:pt idx="195">
                  <c:v>2019</c:v>
                </c:pt>
                <c:pt idx="196">
                  <c:v>2019</c:v>
                </c:pt>
                <c:pt idx="197">
                  <c:v>2019</c:v>
                </c:pt>
                <c:pt idx="198">
                  <c:v>2019</c:v>
                </c:pt>
                <c:pt idx="199">
                  <c:v>2019</c:v>
                </c:pt>
                <c:pt idx="200">
                  <c:v>2020</c:v>
                </c:pt>
                <c:pt idx="201">
                  <c:v>2020</c:v>
                </c:pt>
                <c:pt idx="202">
                  <c:v>2020</c:v>
                </c:pt>
                <c:pt idx="203">
                  <c:v>2020</c:v>
                </c:pt>
                <c:pt idx="204">
                  <c:v>2020</c:v>
                </c:pt>
                <c:pt idx="205">
                  <c:v>2020</c:v>
                </c:pt>
                <c:pt idx="206">
                  <c:v>2020</c:v>
                </c:pt>
                <c:pt idx="207">
                  <c:v>2020</c:v>
                </c:pt>
                <c:pt idx="208">
                  <c:v>2020</c:v>
                </c:pt>
                <c:pt idx="209">
                  <c:v>2020</c:v>
                </c:pt>
                <c:pt idx="210">
                  <c:v>2020</c:v>
                </c:pt>
                <c:pt idx="211">
                  <c:v>2020</c:v>
                </c:pt>
                <c:pt idx="212">
                  <c:v>2020</c:v>
                </c:pt>
                <c:pt idx="213">
                  <c:v>2020</c:v>
                </c:pt>
                <c:pt idx="214">
                  <c:v>2020</c:v>
                </c:pt>
                <c:pt idx="215">
                  <c:v>2020</c:v>
                </c:pt>
                <c:pt idx="216">
                  <c:v>2020</c:v>
                </c:pt>
                <c:pt idx="217">
                  <c:v>2020</c:v>
                </c:pt>
                <c:pt idx="218">
                  <c:v>2020</c:v>
                </c:pt>
                <c:pt idx="219">
                  <c:v>2020</c:v>
                </c:pt>
                <c:pt idx="220">
                  <c:v>2021</c:v>
                </c:pt>
                <c:pt idx="221">
                  <c:v>2021</c:v>
                </c:pt>
                <c:pt idx="222">
                  <c:v>2021</c:v>
                </c:pt>
                <c:pt idx="223">
                  <c:v>2021</c:v>
                </c:pt>
                <c:pt idx="224">
                  <c:v>2021</c:v>
                </c:pt>
                <c:pt idx="225">
                  <c:v>2021</c:v>
                </c:pt>
                <c:pt idx="226">
                  <c:v>2021</c:v>
                </c:pt>
                <c:pt idx="227">
                  <c:v>2021</c:v>
                </c:pt>
                <c:pt idx="228">
                  <c:v>2021</c:v>
                </c:pt>
                <c:pt idx="229">
                  <c:v>2021</c:v>
                </c:pt>
                <c:pt idx="230">
                  <c:v>2021</c:v>
                </c:pt>
                <c:pt idx="231">
                  <c:v>2021</c:v>
                </c:pt>
                <c:pt idx="232">
                  <c:v>2021</c:v>
                </c:pt>
                <c:pt idx="233">
                  <c:v>2021</c:v>
                </c:pt>
                <c:pt idx="234">
                  <c:v>2021</c:v>
                </c:pt>
                <c:pt idx="235">
                  <c:v>2021</c:v>
                </c:pt>
                <c:pt idx="236">
                  <c:v>2021</c:v>
                </c:pt>
                <c:pt idx="237">
                  <c:v>2021</c:v>
                </c:pt>
                <c:pt idx="238">
                  <c:v>2021</c:v>
                </c:pt>
                <c:pt idx="239">
                  <c:v>2021</c:v>
                </c:pt>
                <c:pt idx="240">
                  <c:v>2022</c:v>
                </c:pt>
                <c:pt idx="241">
                  <c:v>2022</c:v>
                </c:pt>
                <c:pt idx="242">
                  <c:v>2022</c:v>
                </c:pt>
                <c:pt idx="243">
                  <c:v>2022</c:v>
                </c:pt>
                <c:pt idx="244">
                  <c:v>2022</c:v>
                </c:pt>
                <c:pt idx="245">
                  <c:v>2022</c:v>
                </c:pt>
                <c:pt idx="246">
                  <c:v>2022</c:v>
                </c:pt>
                <c:pt idx="247">
                  <c:v>2022</c:v>
                </c:pt>
                <c:pt idx="248">
                  <c:v>2022</c:v>
                </c:pt>
                <c:pt idx="249">
                  <c:v>2022</c:v>
                </c:pt>
                <c:pt idx="250">
                  <c:v>2022</c:v>
                </c:pt>
                <c:pt idx="251">
                  <c:v>2022</c:v>
                </c:pt>
                <c:pt idx="252">
                  <c:v>2022</c:v>
                </c:pt>
                <c:pt idx="253">
                  <c:v>2022</c:v>
                </c:pt>
                <c:pt idx="254">
                  <c:v>2022</c:v>
                </c:pt>
                <c:pt idx="255">
                  <c:v>2022</c:v>
                </c:pt>
                <c:pt idx="256">
                  <c:v>2022</c:v>
                </c:pt>
                <c:pt idx="257">
                  <c:v>2022</c:v>
                </c:pt>
                <c:pt idx="258">
                  <c:v>2022</c:v>
                </c:pt>
                <c:pt idx="259">
                  <c:v>2022</c:v>
                </c:pt>
                <c:pt idx="260">
                  <c:v>2023</c:v>
                </c:pt>
                <c:pt idx="261">
                  <c:v>2023</c:v>
                </c:pt>
                <c:pt idx="262">
                  <c:v>2023</c:v>
                </c:pt>
                <c:pt idx="263">
                  <c:v>2023</c:v>
                </c:pt>
                <c:pt idx="264">
                  <c:v>2023</c:v>
                </c:pt>
                <c:pt idx="265">
                  <c:v>2023</c:v>
                </c:pt>
                <c:pt idx="266">
                  <c:v>2023</c:v>
                </c:pt>
                <c:pt idx="267">
                  <c:v>2023</c:v>
                </c:pt>
                <c:pt idx="268">
                  <c:v>2023</c:v>
                </c:pt>
                <c:pt idx="269">
                  <c:v>2023</c:v>
                </c:pt>
                <c:pt idx="270">
                  <c:v>2023</c:v>
                </c:pt>
                <c:pt idx="271">
                  <c:v>2023</c:v>
                </c:pt>
                <c:pt idx="272">
                  <c:v>2023</c:v>
                </c:pt>
                <c:pt idx="273">
                  <c:v>2023</c:v>
                </c:pt>
                <c:pt idx="274">
                  <c:v>2023</c:v>
                </c:pt>
                <c:pt idx="275">
                  <c:v>2023</c:v>
                </c:pt>
                <c:pt idx="276">
                  <c:v>2023</c:v>
                </c:pt>
                <c:pt idx="277">
                  <c:v>2023</c:v>
                </c:pt>
                <c:pt idx="278">
                  <c:v>2023</c:v>
                </c:pt>
                <c:pt idx="279">
                  <c:v>2023</c:v>
                </c:pt>
              </c:numCache>
            </c:numRef>
          </c:xVal>
          <c:yVal>
            <c:numRef>
              <c:f>'Chapter 9'!$J$287:$KC$287</c:f>
              <c:numCache>
                <c:formatCode>0.00</c:formatCode>
                <c:ptCount val="280"/>
                <c:pt idx="0">
                  <c:v>6.6379999999999999</c:v>
                </c:pt>
                <c:pt idx="1">
                  <c:v>6.6260000000000003</c:v>
                </c:pt>
                <c:pt idx="2">
                  <c:v>6.6420000000000003</c:v>
                </c:pt>
                <c:pt idx="3">
                  <c:v>6.6260000000000003</c:v>
                </c:pt>
                <c:pt idx="4">
                  <c:v>6.6180000000000003</c:v>
                </c:pt>
                <c:pt idx="5">
                  <c:v>6.6660000000000004</c:v>
                </c:pt>
                <c:pt idx="6">
                  <c:v>6.6239999999999997</c:v>
                </c:pt>
                <c:pt idx="7">
                  <c:v>6.6159999999999997</c:v>
                </c:pt>
                <c:pt idx="8">
                  <c:v>6.66</c:v>
                </c:pt>
                <c:pt idx="9">
                  <c:v>6.6619999999999999</c:v>
                </c:pt>
                <c:pt idx="10">
                  <c:v>6.6379999999999999</c:v>
                </c:pt>
                <c:pt idx="11">
                  <c:v>6.6239999999999997</c:v>
                </c:pt>
                <c:pt idx="12">
                  <c:v>6.6319999999999997</c:v>
                </c:pt>
                <c:pt idx="13">
                  <c:v>6.61</c:v>
                </c:pt>
                <c:pt idx="14">
                  <c:v>6.702</c:v>
                </c:pt>
                <c:pt idx="15">
                  <c:v>6.6539999999999999</c:v>
                </c:pt>
                <c:pt idx="16">
                  <c:v>6.61</c:v>
                </c:pt>
                <c:pt idx="17">
                  <c:v>6.6379999999999999</c:v>
                </c:pt>
                <c:pt idx="18">
                  <c:v>6.6420000000000003</c:v>
                </c:pt>
                <c:pt idx="19">
                  <c:v>6.6459999999999999</c:v>
                </c:pt>
                <c:pt idx="20">
                  <c:v>6.8559999999999999</c:v>
                </c:pt>
                <c:pt idx="21">
                  <c:v>6.8840000000000003</c:v>
                </c:pt>
                <c:pt idx="22">
                  <c:v>6.8639999999999999</c:v>
                </c:pt>
                <c:pt idx="23">
                  <c:v>7.0380000000000003</c:v>
                </c:pt>
                <c:pt idx="24">
                  <c:v>7.08</c:v>
                </c:pt>
                <c:pt idx="25">
                  <c:v>6.99</c:v>
                </c:pt>
                <c:pt idx="26">
                  <c:v>6.8259999999999996</c:v>
                </c:pt>
                <c:pt idx="27">
                  <c:v>6.8780000000000001</c:v>
                </c:pt>
                <c:pt idx="28">
                  <c:v>6.9880000000000004</c:v>
                </c:pt>
                <c:pt idx="29">
                  <c:v>7.0019999999999998</c:v>
                </c:pt>
                <c:pt idx="30">
                  <c:v>6.8979999999999997</c:v>
                </c:pt>
                <c:pt idx="31">
                  <c:v>6.83</c:v>
                </c:pt>
                <c:pt idx="32">
                  <c:v>6.8739999999999997</c:v>
                </c:pt>
                <c:pt idx="33">
                  <c:v>6.7919999999999998</c:v>
                </c:pt>
                <c:pt idx="34">
                  <c:v>6.8879999999999999</c:v>
                </c:pt>
                <c:pt idx="35">
                  <c:v>6.8920000000000003</c:v>
                </c:pt>
                <c:pt idx="36">
                  <c:v>6.8280000000000003</c:v>
                </c:pt>
                <c:pt idx="37">
                  <c:v>6.798</c:v>
                </c:pt>
                <c:pt idx="38">
                  <c:v>6.8120000000000003</c:v>
                </c:pt>
                <c:pt idx="39">
                  <c:v>6.8040000000000003</c:v>
                </c:pt>
                <c:pt idx="40">
                  <c:v>6.5839999999999996</c:v>
                </c:pt>
                <c:pt idx="41">
                  <c:v>6.5679999999999996</c:v>
                </c:pt>
                <c:pt idx="42">
                  <c:v>6.6559999999999997</c:v>
                </c:pt>
                <c:pt idx="43">
                  <c:v>6.6619999999999999</c:v>
                </c:pt>
                <c:pt idx="44">
                  <c:v>6.6639999999999997</c:v>
                </c:pt>
                <c:pt idx="45">
                  <c:v>6.6280000000000001</c:v>
                </c:pt>
                <c:pt idx="46">
                  <c:v>6.6920000000000002</c:v>
                </c:pt>
                <c:pt idx="47">
                  <c:v>6.6660000000000004</c:v>
                </c:pt>
                <c:pt idx="48">
                  <c:v>6.6159999999999997</c:v>
                </c:pt>
                <c:pt idx="49">
                  <c:v>6.71</c:v>
                </c:pt>
                <c:pt idx="50">
                  <c:v>6.6520000000000001</c:v>
                </c:pt>
                <c:pt idx="51">
                  <c:v>6.5839999999999996</c:v>
                </c:pt>
                <c:pt idx="52">
                  <c:v>6.69</c:v>
                </c:pt>
                <c:pt idx="53">
                  <c:v>6.6459999999999999</c:v>
                </c:pt>
                <c:pt idx="54">
                  <c:v>6.6040000000000001</c:v>
                </c:pt>
                <c:pt idx="55">
                  <c:v>6.5780000000000003</c:v>
                </c:pt>
                <c:pt idx="56">
                  <c:v>6.59</c:v>
                </c:pt>
                <c:pt idx="57">
                  <c:v>6.5919999999999996</c:v>
                </c:pt>
                <c:pt idx="58">
                  <c:v>6.58</c:v>
                </c:pt>
                <c:pt idx="59">
                  <c:v>6.56</c:v>
                </c:pt>
                <c:pt idx="60">
                  <c:v>6.6840000000000002</c:v>
                </c:pt>
                <c:pt idx="61">
                  <c:v>6.6420000000000003</c:v>
                </c:pt>
                <c:pt idx="62">
                  <c:v>6.6219999999999999</c:v>
                </c:pt>
                <c:pt idx="63">
                  <c:v>6.5780000000000003</c:v>
                </c:pt>
                <c:pt idx="64">
                  <c:v>6.6920000000000002</c:v>
                </c:pt>
                <c:pt idx="65">
                  <c:v>6.6559999999999997</c:v>
                </c:pt>
                <c:pt idx="66">
                  <c:v>6.5880000000000001</c:v>
                </c:pt>
                <c:pt idx="67">
                  <c:v>6.6239999999999997</c:v>
                </c:pt>
                <c:pt idx="68">
                  <c:v>6.5860000000000003</c:v>
                </c:pt>
                <c:pt idx="69">
                  <c:v>6.5819999999999999</c:v>
                </c:pt>
                <c:pt idx="70">
                  <c:v>6.702</c:v>
                </c:pt>
                <c:pt idx="71">
                  <c:v>6.6639999999999997</c:v>
                </c:pt>
                <c:pt idx="72">
                  <c:v>6.6059999999999999</c:v>
                </c:pt>
                <c:pt idx="73">
                  <c:v>6.5839999999999996</c:v>
                </c:pt>
                <c:pt idx="74">
                  <c:v>6.58</c:v>
                </c:pt>
                <c:pt idx="75">
                  <c:v>6.5819999999999999</c:v>
                </c:pt>
                <c:pt idx="76">
                  <c:v>6.69</c:v>
                </c:pt>
                <c:pt idx="77">
                  <c:v>6.7039999999999997</c:v>
                </c:pt>
                <c:pt idx="78">
                  <c:v>6.6539999999999999</c:v>
                </c:pt>
                <c:pt idx="79">
                  <c:v>6.5759999999999996</c:v>
                </c:pt>
                <c:pt idx="80">
                  <c:v>6.5620000000000003</c:v>
                </c:pt>
                <c:pt idx="81">
                  <c:v>6.508</c:v>
                </c:pt>
                <c:pt idx="82">
                  <c:v>6.5259999999999998</c:v>
                </c:pt>
                <c:pt idx="83">
                  <c:v>6.6120000000000001</c:v>
                </c:pt>
                <c:pt idx="84">
                  <c:v>6.61</c:v>
                </c:pt>
                <c:pt idx="85">
                  <c:v>6.5940000000000003</c:v>
                </c:pt>
                <c:pt idx="86">
                  <c:v>6.5460000000000003</c:v>
                </c:pt>
                <c:pt idx="87">
                  <c:v>6.6440000000000001</c:v>
                </c:pt>
                <c:pt idx="88">
                  <c:v>6.6420000000000003</c:v>
                </c:pt>
                <c:pt idx="89">
                  <c:v>6.5979999999999999</c:v>
                </c:pt>
                <c:pt idx="90">
                  <c:v>6.532</c:v>
                </c:pt>
                <c:pt idx="91">
                  <c:v>6.548</c:v>
                </c:pt>
                <c:pt idx="92">
                  <c:v>6.51</c:v>
                </c:pt>
                <c:pt idx="93">
                  <c:v>6.5419999999999998</c:v>
                </c:pt>
                <c:pt idx="94">
                  <c:v>6.5579999999999998</c:v>
                </c:pt>
                <c:pt idx="95">
                  <c:v>6.5839999999999996</c:v>
                </c:pt>
                <c:pt idx="96">
                  <c:v>6.524</c:v>
                </c:pt>
                <c:pt idx="97">
                  <c:v>6.6420000000000003</c:v>
                </c:pt>
                <c:pt idx="98">
                  <c:v>6.5780000000000003</c:v>
                </c:pt>
                <c:pt idx="99">
                  <c:v>6.532</c:v>
                </c:pt>
                <c:pt idx="100">
                  <c:v>6.65</c:v>
                </c:pt>
                <c:pt idx="101">
                  <c:v>6.6680000000000001</c:v>
                </c:pt>
                <c:pt idx="102">
                  <c:v>6.6980000000000004</c:v>
                </c:pt>
                <c:pt idx="103">
                  <c:v>6.6719999999999997</c:v>
                </c:pt>
                <c:pt idx="104">
                  <c:v>6.66</c:v>
                </c:pt>
                <c:pt idx="105">
                  <c:v>6.6580000000000004</c:v>
                </c:pt>
                <c:pt idx="106">
                  <c:v>6.6740000000000004</c:v>
                </c:pt>
                <c:pt idx="107">
                  <c:v>6.6760000000000002</c:v>
                </c:pt>
                <c:pt idx="108">
                  <c:v>6.6360000000000001</c:v>
                </c:pt>
                <c:pt idx="109">
                  <c:v>6.6420000000000003</c:v>
                </c:pt>
                <c:pt idx="110">
                  <c:v>6.6559999999999997</c:v>
                </c:pt>
                <c:pt idx="111">
                  <c:v>6.6420000000000003</c:v>
                </c:pt>
                <c:pt idx="112">
                  <c:v>6.6680000000000001</c:v>
                </c:pt>
                <c:pt idx="113">
                  <c:v>6.6740000000000004</c:v>
                </c:pt>
                <c:pt idx="114">
                  <c:v>6.6840000000000002</c:v>
                </c:pt>
                <c:pt idx="115">
                  <c:v>6.6420000000000003</c:v>
                </c:pt>
                <c:pt idx="116">
                  <c:v>6.6820000000000004</c:v>
                </c:pt>
                <c:pt idx="117">
                  <c:v>6.6539999999999999</c:v>
                </c:pt>
                <c:pt idx="118">
                  <c:v>6.6580000000000004</c:v>
                </c:pt>
                <c:pt idx="119">
                  <c:v>6.64</c:v>
                </c:pt>
                <c:pt idx="120">
                  <c:v>6.6059999999999999</c:v>
                </c:pt>
                <c:pt idx="121">
                  <c:v>6.6020000000000003</c:v>
                </c:pt>
                <c:pt idx="122">
                  <c:v>6.548</c:v>
                </c:pt>
                <c:pt idx="123">
                  <c:v>6.6219999999999999</c:v>
                </c:pt>
                <c:pt idx="124">
                  <c:v>6.6959999999999997</c:v>
                </c:pt>
                <c:pt idx="125">
                  <c:v>6.6660000000000004</c:v>
                </c:pt>
                <c:pt idx="126">
                  <c:v>6.6139999999999999</c:v>
                </c:pt>
                <c:pt idx="127">
                  <c:v>6.55</c:v>
                </c:pt>
                <c:pt idx="128">
                  <c:v>6.5720000000000001</c:v>
                </c:pt>
                <c:pt idx="129">
                  <c:v>6.5540000000000003</c:v>
                </c:pt>
                <c:pt idx="130">
                  <c:v>6.5739999999999998</c:v>
                </c:pt>
                <c:pt idx="131">
                  <c:v>6.6760000000000002</c:v>
                </c:pt>
                <c:pt idx="132">
                  <c:v>6.6440000000000001</c:v>
                </c:pt>
                <c:pt idx="133">
                  <c:v>6.58</c:v>
                </c:pt>
                <c:pt idx="134">
                  <c:v>6.5579999999999998</c:v>
                </c:pt>
                <c:pt idx="135">
                  <c:v>6.6079999999999997</c:v>
                </c:pt>
                <c:pt idx="136">
                  <c:v>6.5919999999999996</c:v>
                </c:pt>
                <c:pt idx="137">
                  <c:v>6.532</c:v>
                </c:pt>
                <c:pt idx="138">
                  <c:v>6.5419999999999998</c:v>
                </c:pt>
                <c:pt idx="139">
                  <c:v>6.548</c:v>
                </c:pt>
                <c:pt idx="140">
                  <c:v>6.548</c:v>
                </c:pt>
                <c:pt idx="141">
                  <c:v>6.726</c:v>
                </c:pt>
                <c:pt idx="142">
                  <c:v>6.6719999999999997</c:v>
                </c:pt>
                <c:pt idx="143">
                  <c:v>6.6319999999999997</c:v>
                </c:pt>
                <c:pt idx="144">
                  <c:v>6.5659999999999998</c:v>
                </c:pt>
                <c:pt idx="145">
                  <c:v>6.6859999999999999</c:v>
                </c:pt>
                <c:pt idx="146">
                  <c:v>6.83</c:v>
                </c:pt>
                <c:pt idx="147">
                  <c:v>6.8</c:v>
                </c:pt>
                <c:pt idx="148">
                  <c:v>6.74</c:v>
                </c:pt>
                <c:pt idx="149">
                  <c:v>6.68</c:v>
                </c:pt>
                <c:pt idx="150">
                  <c:v>6.6040000000000001</c:v>
                </c:pt>
                <c:pt idx="151">
                  <c:v>6.5919999999999996</c:v>
                </c:pt>
                <c:pt idx="152">
                  <c:v>6.56</c:v>
                </c:pt>
                <c:pt idx="153">
                  <c:v>6.5739999999999998</c:v>
                </c:pt>
                <c:pt idx="154">
                  <c:v>6.6360000000000001</c:v>
                </c:pt>
                <c:pt idx="155">
                  <c:v>6.5739999999999998</c:v>
                </c:pt>
                <c:pt idx="156">
                  <c:v>6.6280000000000001</c:v>
                </c:pt>
                <c:pt idx="157">
                  <c:v>6.6980000000000004</c:v>
                </c:pt>
                <c:pt idx="158">
                  <c:v>6.64</c:v>
                </c:pt>
                <c:pt idx="159">
                  <c:v>6.5659999999999998</c:v>
                </c:pt>
                <c:pt idx="160">
                  <c:v>6.6719999999999997</c:v>
                </c:pt>
                <c:pt idx="161">
                  <c:v>6.6619999999999999</c:v>
                </c:pt>
                <c:pt idx="162">
                  <c:v>6.7060000000000004</c:v>
                </c:pt>
                <c:pt idx="163">
                  <c:v>6.694</c:v>
                </c:pt>
                <c:pt idx="164">
                  <c:v>6.6740000000000004</c:v>
                </c:pt>
                <c:pt idx="165">
                  <c:v>6.6559999999999997</c:v>
                </c:pt>
                <c:pt idx="166">
                  <c:v>6.6779999999999999</c:v>
                </c:pt>
                <c:pt idx="167">
                  <c:v>6.69</c:v>
                </c:pt>
                <c:pt idx="168">
                  <c:v>6.7060000000000004</c:v>
                </c:pt>
                <c:pt idx="169">
                  <c:v>6.734</c:v>
                </c:pt>
                <c:pt idx="170">
                  <c:v>6.952</c:v>
                </c:pt>
                <c:pt idx="171">
                  <c:v>6.944</c:v>
                </c:pt>
                <c:pt idx="172">
                  <c:v>6.9039999999999999</c:v>
                </c:pt>
                <c:pt idx="173">
                  <c:v>6.8159999999999998</c:v>
                </c:pt>
                <c:pt idx="174">
                  <c:v>6.71</c:v>
                </c:pt>
                <c:pt idx="175">
                  <c:v>6.6959999999999997</c:v>
                </c:pt>
                <c:pt idx="176">
                  <c:v>6.71</c:v>
                </c:pt>
                <c:pt idx="177">
                  <c:v>6.6820000000000004</c:v>
                </c:pt>
                <c:pt idx="178">
                  <c:v>6.66</c:v>
                </c:pt>
                <c:pt idx="179">
                  <c:v>6.6639999999999997</c:v>
                </c:pt>
                <c:pt idx="180">
                  <c:v>6.9560000000000004</c:v>
                </c:pt>
                <c:pt idx="181">
                  <c:v>6.89</c:v>
                </c:pt>
                <c:pt idx="182">
                  <c:v>6.5960000000000001</c:v>
                </c:pt>
                <c:pt idx="183">
                  <c:v>6.6479999999999997</c:v>
                </c:pt>
                <c:pt idx="184">
                  <c:v>6.6159999999999997</c:v>
                </c:pt>
                <c:pt idx="185">
                  <c:v>6.6</c:v>
                </c:pt>
                <c:pt idx="186">
                  <c:v>6.5940000000000003</c:v>
                </c:pt>
                <c:pt idx="187">
                  <c:v>6.5880000000000001</c:v>
                </c:pt>
                <c:pt idx="188">
                  <c:v>6.5839999999999996</c:v>
                </c:pt>
                <c:pt idx="189">
                  <c:v>6.6959999999999997</c:v>
                </c:pt>
                <c:pt idx="190">
                  <c:v>6.82</c:v>
                </c:pt>
                <c:pt idx="191">
                  <c:v>6.7720000000000002</c:v>
                </c:pt>
                <c:pt idx="192">
                  <c:v>6.6420000000000003</c:v>
                </c:pt>
                <c:pt idx="193">
                  <c:v>6.59</c:v>
                </c:pt>
                <c:pt idx="194">
                  <c:v>6.6059999999999999</c:v>
                </c:pt>
                <c:pt idx="195">
                  <c:v>6.5819999999999999</c:v>
                </c:pt>
                <c:pt idx="196">
                  <c:v>6.73</c:v>
                </c:pt>
                <c:pt idx="197">
                  <c:v>6.6859999999999999</c:v>
                </c:pt>
                <c:pt idx="198">
                  <c:v>6.6079999999999997</c:v>
                </c:pt>
                <c:pt idx="199">
                  <c:v>6.6</c:v>
                </c:pt>
                <c:pt idx="200">
                  <c:v>6.6660000000000004</c:v>
                </c:pt>
                <c:pt idx="201">
                  <c:v>6.6379999999999999</c:v>
                </c:pt>
                <c:pt idx="202">
                  <c:v>6.79</c:v>
                </c:pt>
                <c:pt idx="203">
                  <c:v>6.798</c:v>
                </c:pt>
                <c:pt idx="204">
                  <c:v>6.7439999999999998</c:v>
                </c:pt>
                <c:pt idx="205">
                  <c:v>6.6580000000000004</c:v>
                </c:pt>
                <c:pt idx="206">
                  <c:v>6.7919999999999998</c:v>
                </c:pt>
                <c:pt idx="207">
                  <c:v>6.7939999999999996</c:v>
                </c:pt>
                <c:pt idx="208">
                  <c:v>6.7519999999999998</c:v>
                </c:pt>
                <c:pt idx="209">
                  <c:v>6.6820000000000004</c:v>
                </c:pt>
                <c:pt idx="210">
                  <c:v>6.6360000000000001</c:v>
                </c:pt>
                <c:pt idx="211">
                  <c:v>6.6619999999999999</c:v>
                </c:pt>
                <c:pt idx="212">
                  <c:v>6.8579999999999997</c:v>
                </c:pt>
                <c:pt idx="213">
                  <c:v>6.86</c:v>
                </c:pt>
                <c:pt idx="214">
                  <c:v>6.782</c:v>
                </c:pt>
                <c:pt idx="215">
                  <c:v>6.6379999999999999</c:v>
                </c:pt>
                <c:pt idx="216">
                  <c:v>6.6980000000000004</c:v>
                </c:pt>
                <c:pt idx="217">
                  <c:v>6.7080000000000002</c:v>
                </c:pt>
                <c:pt idx="218">
                  <c:v>6.66</c:v>
                </c:pt>
                <c:pt idx="219">
                  <c:v>6.67</c:v>
                </c:pt>
                <c:pt idx="220">
                  <c:v>7.0919999999999996</c:v>
                </c:pt>
                <c:pt idx="221">
                  <c:v>7.1260000000000003</c:v>
                </c:pt>
                <c:pt idx="222">
                  <c:v>7.0679999999999996</c:v>
                </c:pt>
                <c:pt idx="223">
                  <c:v>6.95</c:v>
                </c:pt>
                <c:pt idx="224">
                  <c:v>6.8440000000000003</c:v>
                </c:pt>
                <c:pt idx="225">
                  <c:v>6.8719999999999999</c:v>
                </c:pt>
                <c:pt idx="226">
                  <c:v>6.8380000000000001</c:v>
                </c:pt>
                <c:pt idx="227">
                  <c:v>7.0439999999999996</c:v>
                </c:pt>
                <c:pt idx="228">
                  <c:v>7.0579999999999998</c:v>
                </c:pt>
                <c:pt idx="229">
                  <c:v>6.968</c:v>
                </c:pt>
                <c:pt idx="230">
                  <c:v>6.93</c:v>
                </c:pt>
                <c:pt idx="231">
                  <c:v>6.92</c:v>
                </c:pt>
                <c:pt idx="232">
                  <c:v>6.8520000000000003</c:v>
                </c:pt>
                <c:pt idx="233">
                  <c:v>7.1280000000000001</c:v>
                </c:pt>
                <c:pt idx="234">
                  <c:v>7.2779999999999996</c:v>
                </c:pt>
                <c:pt idx="235">
                  <c:v>7.242</c:v>
                </c:pt>
                <c:pt idx="236">
                  <c:v>7.0019999999999998</c:v>
                </c:pt>
                <c:pt idx="237">
                  <c:v>6.8360000000000003</c:v>
                </c:pt>
                <c:pt idx="238">
                  <c:v>7.0419999999999998</c:v>
                </c:pt>
                <c:pt idx="239">
                  <c:v>6.968</c:v>
                </c:pt>
                <c:pt idx="240">
                  <c:v>7.056</c:v>
                </c:pt>
                <c:pt idx="241">
                  <c:v>7.0259999999999998</c:v>
                </c:pt>
                <c:pt idx="242">
                  <c:v>6.9459999999999997</c:v>
                </c:pt>
                <c:pt idx="243">
                  <c:v>7.032</c:v>
                </c:pt>
                <c:pt idx="244">
                  <c:v>7.0460000000000003</c:v>
                </c:pt>
                <c:pt idx="245">
                  <c:v>6.984</c:v>
                </c:pt>
                <c:pt idx="246">
                  <c:v>6.89</c:v>
                </c:pt>
                <c:pt idx="247">
                  <c:v>6.91</c:v>
                </c:pt>
                <c:pt idx="248">
                  <c:v>6.9560000000000004</c:v>
                </c:pt>
                <c:pt idx="249">
                  <c:v>6.9359999999999999</c:v>
                </c:pt>
                <c:pt idx="250">
                  <c:v>6.9560000000000004</c:v>
                </c:pt>
                <c:pt idx="251">
                  <c:v>6.9420000000000002</c:v>
                </c:pt>
                <c:pt idx="252">
                  <c:v>6.9219999999999997</c:v>
                </c:pt>
                <c:pt idx="253">
                  <c:v>7.09</c:v>
                </c:pt>
                <c:pt idx="254">
                  <c:v>7.0439999999999996</c:v>
                </c:pt>
                <c:pt idx="255">
                  <c:v>6.9240000000000004</c:v>
                </c:pt>
                <c:pt idx="256">
                  <c:v>6.97</c:v>
                </c:pt>
                <c:pt idx="257">
                  <c:v>6.984</c:v>
                </c:pt>
                <c:pt idx="258">
                  <c:v>6.9340000000000002</c:v>
                </c:pt>
                <c:pt idx="259">
                  <c:v>6.9</c:v>
                </c:pt>
                <c:pt idx="260">
                  <c:v>7.02</c:v>
                </c:pt>
                <c:pt idx="261">
                  <c:v>7.0419999999999998</c:v>
                </c:pt>
                <c:pt idx="262">
                  <c:v>7.0979999999999999</c:v>
                </c:pt>
                <c:pt idx="263">
                  <c:v>7.0819999999999999</c:v>
                </c:pt>
                <c:pt idx="264">
                  <c:v>6.984</c:v>
                </c:pt>
                <c:pt idx="265">
                  <c:v>7.1879999999999997</c:v>
                </c:pt>
                <c:pt idx="266">
                  <c:v>7.3040000000000003</c:v>
                </c:pt>
                <c:pt idx="267">
                  <c:v>7.2880000000000003</c:v>
                </c:pt>
                <c:pt idx="268">
                  <c:v>7.18</c:v>
                </c:pt>
                <c:pt idx="269">
                  <c:v>7.0519999999999996</c:v>
                </c:pt>
                <c:pt idx="270">
                  <c:v>7.0780000000000003</c:v>
                </c:pt>
                <c:pt idx="271">
                  <c:v>7.0860000000000003</c:v>
                </c:pt>
                <c:pt idx="272">
                  <c:v>7.06</c:v>
                </c:pt>
                <c:pt idx="273">
                  <c:v>7.1139999999999999</c:v>
                </c:pt>
                <c:pt idx="274">
                  <c:v>7.0419999999999998</c:v>
                </c:pt>
                <c:pt idx="275">
                  <c:v>7.1479999999999997</c:v>
                </c:pt>
                <c:pt idx="276">
                  <c:v>7.1660000000000004</c:v>
                </c:pt>
                <c:pt idx="277">
                  <c:v>7.0640000000000001</c:v>
                </c:pt>
                <c:pt idx="278">
                  <c:v>7.0540000000000003</c:v>
                </c:pt>
                <c:pt idx="279">
                  <c:v>6.9980000000000002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AE-447B-B7E1-EDF346FF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104848"/>
        <c:axId val="1101104368"/>
      </c:scatterChart>
      <c:catAx>
        <c:axId val="1931297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100528"/>
        <c:crosses val="autoZero"/>
        <c:auto val="0"/>
        <c:lblAlgn val="ctr"/>
        <c:lblOffset val="100"/>
        <c:tickLblSkip val="1"/>
        <c:noMultiLvlLbl val="0"/>
      </c:catAx>
      <c:valAx>
        <c:axId val="110110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1">
                    <a:solidFill>
                      <a:srgbClr val="002060"/>
                    </a:solidFill>
                  </a:rPr>
                  <a:t>Total annual</a:t>
                </a:r>
                <a:r>
                  <a:rPr lang="en-NZ" sz="1000" b="1" baseline="0">
                    <a:solidFill>
                      <a:srgbClr val="002060"/>
                    </a:solidFill>
                  </a:rPr>
                  <a:t> electricity demand (TWh)</a:t>
                </a:r>
                <a:endParaRPr lang="en-NZ" sz="1000" b="1">
                  <a:solidFill>
                    <a:srgbClr val="00206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775595238095236E-2"/>
              <c:y val="0.13762340404912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297727"/>
        <c:crosses val="autoZero"/>
        <c:crossBetween val="midCat"/>
        <c:majorUnit val="1"/>
      </c:valAx>
      <c:valAx>
        <c:axId val="11011043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1">
                    <a:solidFill>
                      <a:srgbClr val="002060"/>
                    </a:solidFill>
                  </a:rPr>
                  <a:t>Peak electricity demand (GW)</a:t>
                </a:r>
              </a:p>
            </c:rich>
          </c:tx>
          <c:layout>
            <c:manualLayout>
              <c:xMode val="edge"/>
              <c:yMode val="edge"/>
              <c:x val="0.94230019841269841"/>
              <c:y val="0.18724536921703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104848"/>
        <c:crosses val="max"/>
        <c:crossBetween val="midCat"/>
        <c:majorUnit val="0.2"/>
        <c:minorUnit val="0.1"/>
      </c:valAx>
      <c:valAx>
        <c:axId val="1101104848"/>
        <c:scaling>
          <c:orientation val="minMax"/>
          <c:max val="2023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104368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948982503305"/>
          <c:y val="4.5598777840731228E-2"/>
          <c:w val="0.84237063731846262"/>
          <c:h val="0.618474293002594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'Chapter 9'!$I$307</c:f>
              <c:strCache>
                <c:ptCount val="1"/>
                <c:pt idx="0">
                  <c:v>Existing renewable generation from previous years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'Chapter 9'!$J$306:$V$306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'Chapter 9'!$J$307:$V$307</c:f>
              <c:numCache>
                <c:formatCode>_-* #,##0.0_-;\-* #,##0.0_-;_-* "-"??_-;_-@_-</c:formatCode>
                <c:ptCount val="13"/>
                <c:pt idx="0">
                  <c:v>30.408376462096271</c:v>
                </c:pt>
                <c:pt idx="1">
                  <c:v>31.518051367577637</c:v>
                </c:pt>
                <c:pt idx="2">
                  <c:v>32.147748850683229</c:v>
                </c:pt>
                <c:pt idx="3">
                  <c:v>32.426307782360247</c:v>
                </c:pt>
                <c:pt idx="4">
                  <c:v>33.097635144491683</c:v>
                </c:pt>
                <c:pt idx="5">
                  <c:v>34.399523862565566</c:v>
                </c:pt>
                <c:pt idx="6">
                  <c:v>34.661602266704278</c:v>
                </c:pt>
                <c:pt idx="7">
                  <c:v>34.63954035361715</c:v>
                </c:pt>
                <c:pt idx="8">
                  <c:v>34.681589238621719</c:v>
                </c:pt>
                <c:pt idx="9">
                  <c:v>34.911122567341053</c:v>
                </c:pt>
                <c:pt idx="10">
                  <c:v>34.988525019182291</c:v>
                </c:pt>
                <c:pt idx="11">
                  <c:v>35.324524161416981</c:v>
                </c:pt>
                <c:pt idx="12">
                  <c:v>36.181696807880876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1-4A1A-A97C-9CF4E2CB6A00}"/>
            </c:ext>
          </c:extLst>
        </c:ser>
        <c:ser>
          <c:idx val="0"/>
          <c:order val="1"/>
          <c:tx>
            <c:strRef>
              <c:f>'Chapter 9'!$I$308</c:f>
              <c:strCache>
                <c:ptCount val="1"/>
                <c:pt idx="0">
                  <c:v>Renewable generation added in the year</c:v>
                </c:pt>
              </c:strCache>
            </c:strRef>
          </c:tx>
          <c:spPr>
            <a:solidFill>
              <a:srgbClr val="0061A3"/>
            </a:solidFill>
            <a:ln>
              <a:noFill/>
            </a:ln>
            <a:effectLst/>
          </c:spPr>
          <c:invertIfNegative val="0"/>
          <c:cat>
            <c:numRef>
              <c:f>'Chapter 9'!$J$306:$V$306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'Chapter 9'!$J$308:$V$308</c:f>
              <c:numCache>
                <c:formatCode>_-* #,##0.0_-;\-* #,##0.0_-;_-* "-"??_-;_-@_-</c:formatCode>
                <c:ptCount val="13"/>
                <c:pt idx="0">
                  <c:v>1.1096749054813664</c:v>
                </c:pt>
                <c:pt idx="1">
                  <c:v>0.62969748310559226</c:v>
                </c:pt>
                <c:pt idx="2">
                  <c:v>0.27855893167702017</c:v>
                </c:pt>
                <c:pt idx="3">
                  <c:v>0.67132736213142929</c:v>
                </c:pt>
                <c:pt idx="4">
                  <c:v>1.3018887180738894</c:v>
                </c:pt>
                <c:pt idx="5">
                  <c:v>0.2620784041387087</c:v>
                </c:pt>
                <c:pt idx="6">
                  <c:v>-2.2061913087127322E-2</c:v>
                </c:pt>
                <c:pt idx="7">
                  <c:v>4.2048885004565821E-2</c:v>
                </c:pt>
                <c:pt idx="8">
                  <c:v>0.22953332871933527</c:v>
                </c:pt>
                <c:pt idx="9">
                  <c:v>7.7402451841240685E-2</c:v>
                </c:pt>
                <c:pt idx="10">
                  <c:v>0.33599914223468658</c:v>
                </c:pt>
                <c:pt idx="11">
                  <c:v>0.85717264646389957</c:v>
                </c:pt>
                <c:pt idx="12">
                  <c:v>1.5191804202165222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1-4A1A-A97C-9CF4E2CB6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0796415"/>
        <c:axId val="1857164831"/>
      </c:barChart>
      <c:catAx>
        <c:axId val="1860796415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164831"/>
        <c:crosses val="autoZero"/>
        <c:auto val="1"/>
        <c:lblAlgn val="ctr"/>
        <c:lblOffset val="100"/>
        <c:tickLblSkip val="2"/>
        <c:noMultiLvlLbl val="0"/>
      </c:catAx>
      <c:valAx>
        <c:axId val="18571648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rgbClr val="002060"/>
                    </a:solidFill>
                  </a:rPr>
                  <a:t>Average</a:t>
                </a:r>
                <a:r>
                  <a:rPr lang="en-NZ" b="1" baseline="0">
                    <a:solidFill>
                      <a:srgbClr val="002060"/>
                    </a:solidFill>
                  </a:rPr>
                  <a:t> annual renewable generation (TWh)</a:t>
                </a:r>
                <a:endParaRPr lang="en-NZ" b="1">
                  <a:solidFill>
                    <a:srgbClr val="002060"/>
                  </a:solidFill>
                </a:endParaRPr>
              </a:p>
            </c:rich>
          </c:tx>
          <c:layout>
            <c:manualLayout>
              <c:xMode val="edge"/>
              <c:yMode val="edge"/>
              <c:x val="1.0059264513310804E-2"/>
              <c:y val="2.24920802900833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0796415"/>
        <c:crosses val="autoZero"/>
        <c:crossBetween val="between"/>
        <c:majorUnit val="10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94842336324725"/>
          <c:y val="5.3527980535279802E-2"/>
          <c:w val="0.82150533578512264"/>
          <c:h val="0.53200134955847067"/>
        </c:manualLayout>
      </c:layout>
      <c:areaChart>
        <c:grouping val="stacked"/>
        <c:varyColors val="0"/>
        <c:ser>
          <c:idx val="3"/>
          <c:order val="0"/>
          <c:tx>
            <c:strRef>
              <c:f>'Chapter 9'!$I$332</c:f>
              <c:strCache>
                <c:ptCount val="1"/>
                <c:pt idx="0">
                  <c:v>Fugitive emissions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'Chapter 9'!$J$328:$AP$328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9'!$J$332:$AP$332</c:f>
              <c:numCache>
                <c:formatCode>_-* #,##0.00_-;\-* #,##0.00_-;_-* "-"??_-;_-@_-</c:formatCode>
                <c:ptCount val="33"/>
                <c:pt idx="0">
                  <c:v>1.2594491652686624</c:v>
                </c:pt>
                <c:pt idx="1">
                  <c:v>1.3131747087092445</c:v>
                </c:pt>
                <c:pt idx="2">
                  <c:v>1.2628490014295886</c:v>
                </c:pt>
                <c:pt idx="3">
                  <c:v>1.2986408187939908</c:v>
                </c:pt>
                <c:pt idx="4">
                  <c:v>1.400060675705749</c:v>
                </c:pt>
                <c:pt idx="5">
                  <c:v>1.1834568824023612</c:v>
                </c:pt>
                <c:pt idx="6">
                  <c:v>1.5165311381629614</c:v>
                </c:pt>
                <c:pt idx="7">
                  <c:v>1.5982766393550847</c:v>
                </c:pt>
                <c:pt idx="8">
                  <c:v>1.4865531715249356</c:v>
                </c:pt>
                <c:pt idx="9">
                  <c:v>1.4029903565381572</c:v>
                </c:pt>
                <c:pt idx="10">
                  <c:v>1.2956537645719202</c:v>
                </c:pt>
                <c:pt idx="11">
                  <c:v>1.4431112142455464</c:v>
                </c:pt>
                <c:pt idx="12">
                  <c:v>1.2537822561887586</c:v>
                </c:pt>
                <c:pt idx="13">
                  <c:v>1.1761447590514189</c:v>
                </c:pt>
                <c:pt idx="14">
                  <c:v>1.4566155264598193</c:v>
                </c:pt>
                <c:pt idx="15">
                  <c:v>1.6645928296947636</c:v>
                </c:pt>
                <c:pt idx="16">
                  <c:v>2.0317543561781335</c:v>
                </c:pt>
                <c:pt idx="17">
                  <c:v>1.872027996937913</c:v>
                </c:pt>
                <c:pt idx="18">
                  <c:v>1.6549895558848331</c:v>
                </c:pt>
                <c:pt idx="19">
                  <c:v>1.7164554201450901</c:v>
                </c:pt>
                <c:pt idx="20">
                  <c:v>2.137194989731142</c:v>
                </c:pt>
                <c:pt idx="21">
                  <c:v>1.9879512653441789</c:v>
                </c:pt>
                <c:pt idx="22">
                  <c:v>1.4560726819098471</c:v>
                </c:pt>
                <c:pt idx="23">
                  <c:v>1.0540614615393276</c:v>
                </c:pt>
                <c:pt idx="24">
                  <c:v>1.1629628235214762</c:v>
                </c:pt>
                <c:pt idx="25">
                  <c:v>1.2683670384726544</c:v>
                </c:pt>
                <c:pt idx="26">
                  <c:v>1.0829976524741058</c:v>
                </c:pt>
                <c:pt idx="27">
                  <c:v>0.93114873996308367</c:v>
                </c:pt>
                <c:pt idx="28">
                  <c:v>0.89400241059837326</c:v>
                </c:pt>
                <c:pt idx="29">
                  <c:v>0.77374131034117244</c:v>
                </c:pt>
                <c:pt idx="30">
                  <c:v>0.6682476647480734</c:v>
                </c:pt>
                <c:pt idx="31">
                  <c:v>0.60231762411966572</c:v>
                </c:pt>
                <c:pt idx="32">
                  <c:v>0.75891326703035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E27-AA33-0A0C15F96A53}"/>
            </c:ext>
          </c:extLst>
        </c:ser>
        <c:ser>
          <c:idx val="2"/>
          <c:order val="1"/>
          <c:tx>
            <c:strRef>
              <c:f>'Chapter 9'!$I$329</c:f>
              <c:strCache>
                <c:ptCount val="1"/>
                <c:pt idx="0">
                  <c:v>Petroleum refining</c:v>
                </c:pt>
              </c:strCache>
            </c:strRef>
          </c:tx>
          <c:spPr>
            <a:solidFill>
              <a:srgbClr val="5CC3BF"/>
            </a:solidFill>
            <a:ln w="25400">
              <a:noFill/>
            </a:ln>
            <a:effectLst/>
          </c:spPr>
          <c:cat>
            <c:numRef>
              <c:f>'Chapter 9'!$J$328:$AP$328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9'!$J$329:$AP$329</c:f>
              <c:numCache>
                <c:formatCode>_-* #,##0.00_-;\-* #,##0.00_-;_-* "-"??_-;_-@_-</c:formatCode>
                <c:ptCount val="33"/>
                <c:pt idx="0">
                  <c:v>0.78001388414001072</c:v>
                </c:pt>
                <c:pt idx="1">
                  <c:v>0.77504945643181988</c:v>
                </c:pt>
                <c:pt idx="2">
                  <c:v>0.77629822378367552</c:v>
                </c:pt>
                <c:pt idx="3">
                  <c:v>0.84144245136222162</c:v>
                </c:pt>
                <c:pt idx="4">
                  <c:v>0.84016427703706753</c:v>
                </c:pt>
                <c:pt idx="5">
                  <c:v>0.80630723397414583</c:v>
                </c:pt>
                <c:pt idx="6">
                  <c:v>0.8128130842681297</c:v>
                </c:pt>
                <c:pt idx="7">
                  <c:v>0.84476086079282742</c:v>
                </c:pt>
                <c:pt idx="8">
                  <c:v>0.868857394784466</c:v>
                </c:pt>
                <c:pt idx="9">
                  <c:v>0.83428393961390424</c:v>
                </c:pt>
                <c:pt idx="10">
                  <c:v>0.8316521895257869</c:v>
                </c:pt>
                <c:pt idx="11">
                  <c:v>0.82843071945149949</c:v>
                </c:pt>
                <c:pt idx="12">
                  <c:v>0.86576400048467772</c:v>
                </c:pt>
                <c:pt idx="13">
                  <c:v>0.86815747008591848</c:v>
                </c:pt>
                <c:pt idx="14">
                  <c:v>0.82958334082903584</c:v>
                </c:pt>
                <c:pt idx="15">
                  <c:v>0.85521771699337545</c:v>
                </c:pt>
                <c:pt idx="16">
                  <c:v>0.92685099182406605</c:v>
                </c:pt>
                <c:pt idx="17">
                  <c:v>0.89903259082552933</c:v>
                </c:pt>
                <c:pt idx="18">
                  <c:v>0.91586448658738273</c:v>
                </c:pt>
                <c:pt idx="19">
                  <c:v>0.89852142297916593</c:v>
                </c:pt>
                <c:pt idx="20">
                  <c:v>0.90369560951954631</c:v>
                </c:pt>
                <c:pt idx="21">
                  <c:v>0.9116893769118859</c:v>
                </c:pt>
                <c:pt idx="22">
                  <c:v>0.91686679948626948</c:v>
                </c:pt>
                <c:pt idx="23">
                  <c:v>0.88692102951403295</c:v>
                </c:pt>
                <c:pt idx="24">
                  <c:v>0.87934122343756982</c:v>
                </c:pt>
                <c:pt idx="25">
                  <c:v>0.93716522575520411</c:v>
                </c:pt>
                <c:pt idx="26">
                  <c:v>0.84833836729685497</c:v>
                </c:pt>
                <c:pt idx="27">
                  <c:v>0.84531510776856134</c:v>
                </c:pt>
                <c:pt idx="28">
                  <c:v>0.78701905025330177</c:v>
                </c:pt>
                <c:pt idx="29">
                  <c:v>0.88271698787223063</c:v>
                </c:pt>
                <c:pt idx="30">
                  <c:v>0.69300385992789015</c:v>
                </c:pt>
                <c:pt idx="31">
                  <c:v>0.73007704283231445</c:v>
                </c:pt>
                <c:pt idx="32">
                  <c:v>0.17592010381832732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3-4E27-AA33-0A0C15F96A53}"/>
            </c:ext>
          </c:extLst>
        </c:ser>
        <c:ser>
          <c:idx val="0"/>
          <c:order val="2"/>
          <c:tx>
            <c:strRef>
              <c:f>'Chapter 9'!$I$330</c:f>
              <c:strCache>
                <c:ptCount val="1"/>
                <c:pt idx="0">
                  <c:v>Hydrogen production</c:v>
                </c:pt>
              </c:strCache>
            </c:strRef>
          </c:tx>
          <c:spPr>
            <a:solidFill>
              <a:srgbClr val="0061A3"/>
            </a:solidFill>
            <a:ln w="25400">
              <a:noFill/>
            </a:ln>
            <a:effectLst/>
          </c:spPr>
          <c:cat>
            <c:numRef>
              <c:f>'Chapter 9'!$J$328:$AP$328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9'!$J$330:$AP$330</c:f>
              <c:numCache>
                <c:formatCode>_-* #,##0.00_-;\-* #,##0.00_-;_-* "-"??_-;_-@_-</c:formatCode>
                <c:ptCount val="33"/>
                <c:pt idx="0">
                  <c:v>0.15228800000000001</c:v>
                </c:pt>
                <c:pt idx="1">
                  <c:v>0.16665699999999997</c:v>
                </c:pt>
                <c:pt idx="2">
                  <c:v>0.15818000000000002</c:v>
                </c:pt>
                <c:pt idx="3">
                  <c:v>0.161056</c:v>
                </c:pt>
                <c:pt idx="4">
                  <c:v>0.17821100000000001</c:v>
                </c:pt>
                <c:pt idx="5">
                  <c:v>0.14257700000000001</c:v>
                </c:pt>
                <c:pt idx="6">
                  <c:v>0.16655599999999998</c:v>
                </c:pt>
                <c:pt idx="7">
                  <c:v>0.158494</c:v>
                </c:pt>
                <c:pt idx="8">
                  <c:v>0.17639099999999999</c:v>
                </c:pt>
                <c:pt idx="9">
                  <c:v>0.177284</c:v>
                </c:pt>
                <c:pt idx="10">
                  <c:v>0.182924</c:v>
                </c:pt>
                <c:pt idx="11">
                  <c:v>0.18715499999999999</c:v>
                </c:pt>
                <c:pt idx="12">
                  <c:v>0.19747600000000001</c:v>
                </c:pt>
                <c:pt idx="13">
                  <c:v>0.18434899999999999</c:v>
                </c:pt>
                <c:pt idx="14">
                  <c:v>0.175431</c:v>
                </c:pt>
                <c:pt idx="15">
                  <c:v>0.21254500000000001</c:v>
                </c:pt>
                <c:pt idx="16">
                  <c:v>0.22776400000000002</c:v>
                </c:pt>
                <c:pt idx="17">
                  <c:v>0.22489799999999999</c:v>
                </c:pt>
                <c:pt idx="18">
                  <c:v>0.24665275377329601</c:v>
                </c:pt>
                <c:pt idx="19">
                  <c:v>0.23875971943792298</c:v>
                </c:pt>
                <c:pt idx="20">
                  <c:v>0.24378492321567499</c:v>
                </c:pt>
                <c:pt idx="21">
                  <c:v>0.25534190236663817</c:v>
                </c:pt>
                <c:pt idx="22">
                  <c:v>0.25137764694213899</c:v>
                </c:pt>
                <c:pt idx="23">
                  <c:v>0.24152252002906799</c:v>
                </c:pt>
                <c:pt idx="24">
                  <c:v>0.234019106881874</c:v>
                </c:pt>
                <c:pt idx="25">
                  <c:v>0.26016568881413199</c:v>
                </c:pt>
                <c:pt idx="26">
                  <c:v>0.172204</c:v>
                </c:pt>
                <c:pt idx="27">
                  <c:v>0.17377135200650401</c:v>
                </c:pt>
                <c:pt idx="28">
                  <c:v>0.14794002799999997</c:v>
                </c:pt>
                <c:pt idx="29">
                  <c:v>0.15904007091308803</c:v>
                </c:pt>
                <c:pt idx="30">
                  <c:v>0.13419430487843306</c:v>
                </c:pt>
                <c:pt idx="31">
                  <c:v>4.3372029780580801E-2</c:v>
                </c:pt>
                <c:pt idx="32">
                  <c:v>1.4376E-2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93-4E27-AA33-0A0C15F96A53}"/>
            </c:ext>
          </c:extLst>
        </c:ser>
        <c:ser>
          <c:idx val="1"/>
          <c:order val="3"/>
          <c:tx>
            <c:strRef>
              <c:f>'Chapter 9'!$I$331</c:f>
              <c:strCache>
                <c:ptCount val="1"/>
                <c:pt idx="0">
                  <c:v>Manufacturing of solid fuels and other energy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'Chapter 9'!$J$328:$AP$328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9'!$J$331:$AP$331</c:f>
              <c:numCache>
                <c:formatCode>_-* #,##0.00_-;\-* #,##0.00_-;_-* "-"??_-;_-@_-</c:formatCode>
                <c:ptCount val="33"/>
                <c:pt idx="0">
                  <c:v>1.7167123695925819</c:v>
                </c:pt>
                <c:pt idx="1">
                  <c:v>1.4045259927607114</c:v>
                </c:pt>
                <c:pt idx="2">
                  <c:v>1.7772641597870311</c:v>
                </c:pt>
                <c:pt idx="3">
                  <c:v>1.670200948980437</c:v>
                </c:pt>
                <c:pt idx="4">
                  <c:v>1.3747249875358916</c:v>
                </c:pt>
                <c:pt idx="5">
                  <c:v>0.94431683914377107</c:v>
                </c:pt>
                <c:pt idx="6">
                  <c:v>0.71109703197146312</c:v>
                </c:pt>
                <c:pt idx="7">
                  <c:v>0.35624805465440607</c:v>
                </c:pt>
                <c:pt idx="8">
                  <c:v>0.24659872775502262</c:v>
                </c:pt>
                <c:pt idx="9">
                  <c:v>0.24333472760637839</c:v>
                </c:pt>
                <c:pt idx="10">
                  <c:v>0.21213614910852277</c:v>
                </c:pt>
                <c:pt idx="11">
                  <c:v>0.22556799348501841</c:v>
                </c:pt>
                <c:pt idx="12">
                  <c:v>0.20776002045688405</c:v>
                </c:pt>
                <c:pt idx="13">
                  <c:v>0.18055152595254456</c:v>
                </c:pt>
                <c:pt idx="14">
                  <c:v>0.22478406497824865</c:v>
                </c:pt>
                <c:pt idx="15">
                  <c:v>0.22173645287397786</c:v>
                </c:pt>
                <c:pt idx="16">
                  <c:v>0.19806280131522166</c:v>
                </c:pt>
                <c:pt idx="17">
                  <c:v>0.15972924931174992</c:v>
                </c:pt>
                <c:pt idx="18">
                  <c:v>0.1321767629188165</c:v>
                </c:pt>
                <c:pt idx="19">
                  <c:v>0.20039199870870025</c:v>
                </c:pt>
                <c:pt idx="20">
                  <c:v>0.23538036094081016</c:v>
                </c:pt>
                <c:pt idx="21">
                  <c:v>0.32477460915213641</c:v>
                </c:pt>
                <c:pt idx="22">
                  <c:v>0.37239551544150468</c:v>
                </c:pt>
                <c:pt idx="23">
                  <c:v>0.33051037660678029</c:v>
                </c:pt>
                <c:pt idx="24">
                  <c:v>0.35995995939860664</c:v>
                </c:pt>
                <c:pt idx="25">
                  <c:v>0.32240970781659384</c:v>
                </c:pt>
                <c:pt idx="26">
                  <c:v>0.29013173341457388</c:v>
                </c:pt>
                <c:pt idx="27">
                  <c:v>0.31556580429322006</c:v>
                </c:pt>
                <c:pt idx="28">
                  <c:v>0.38399594818937127</c:v>
                </c:pt>
                <c:pt idx="29">
                  <c:v>0.35044932762856035</c:v>
                </c:pt>
                <c:pt idx="30">
                  <c:v>0.26405657981427832</c:v>
                </c:pt>
                <c:pt idx="31">
                  <c:v>0.25281133455912502</c:v>
                </c:pt>
                <c:pt idx="32">
                  <c:v>0.24378931170086182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93-4E27-AA33-0A0C15F96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328752"/>
        <c:axId val="1326362911"/>
      </c:areaChart>
      <c:catAx>
        <c:axId val="163732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362911"/>
        <c:crosses val="autoZero"/>
        <c:auto val="1"/>
        <c:lblAlgn val="ctr"/>
        <c:lblOffset val="100"/>
        <c:tickLblSkip val="5"/>
        <c:noMultiLvlLbl val="0"/>
      </c:catAx>
      <c:valAx>
        <c:axId val="1326362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rgbClr val="002060"/>
                    </a:solidFill>
                  </a:rPr>
                  <a:t>Emissions</a:t>
                </a:r>
                <a:r>
                  <a:rPr lang="en-NZ" b="1" baseline="0">
                    <a:solidFill>
                      <a:srgbClr val="002060"/>
                    </a:solidFill>
                  </a:rPr>
                  <a:t> (MtCO</a:t>
                </a:r>
                <a:r>
                  <a:rPr lang="en-NZ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b="1" baseline="0">
                    <a:solidFill>
                      <a:srgbClr val="002060"/>
                    </a:solidFill>
                  </a:rPr>
                  <a:t>e)</a:t>
                </a:r>
                <a:endParaRPr lang="en-NZ" b="1">
                  <a:solidFill>
                    <a:srgbClr val="002060"/>
                  </a:solidFill>
                </a:endParaRPr>
              </a:p>
            </c:rich>
          </c:tx>
          <c:layout>
            <c:manualLayout>
              <c:xMode val="edge"/>
              <c:yMode val="edge"/>
              <c:x val="1.508748070461054E-2"/>
              <c:y val="0.163441877457625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32875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985977651882685E-2"/>
          <c:y val="0.75187007433507336"/>
          <c:w val="0.93867810155769071"/>
          <c:h val="0.22875276162731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'Chapter 3'!$I$29</c:f>
              <c:strCache>
                <c:ptCount val="1"/>
                <c:pt idx="0">
                  <c:v>Transport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'Chapter 3'!$J$28:$AP$28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3'!$J$29:$AP$29</c:f>
              <c:numCache>
                <c:formatCode>0.00</c:formatCode>
                <c:ptCount val="33"/>
                <c:pt idx="0">
                  <c:v>8.1226380802317859</c:v>
                </c:pt>
                <c:pt idx="1">
                  <c:v>8.0998394019289286</c:v>
                </c:pt>
                <c:pt idx="2">
                  <c:v>8.4630677759252446</c:v>
                </c:pt>
                <c:pt idx="3">
                  <c:v>8.9140069512964484</c:v>
                </c:pt>
                <c:pt idx="4">
                  <c:v>9.5747294350332854</c:v>
                </c:pt>
                <c:pt idx="5">
                  <c:v>10.238961362154567</c:v>
                </c:pt>
                <c:pt idx="6">
                  <c:v>10.368542283322357</c:v>
                </c:pt>
                <c:pt idx="7">
                  <c:v>10.594078417962558</c:v>
                </c:pt>
                <c:pt idx="8">
                  <c:v>10.798938371686887</c:v>
                </c:pt>
                <c:pt idx="9">
                  <c:v>11.084797396964998</c:v>
                </c:pt>
                <c:pt idx="10">
                  <c:v>11.63513583207496</c:v>
                </c:pt>
                <c:pt idx="11">
                  <c:v>11.692676454303641</c:v>
                </c:pt>
                <c:pt idx="12">
                  <c:v>12.147998252496397</c:v>
                </c:pt>
                <c:pt idx="13">
                  <c:v>12.682441159323163</c:v>
                </c:pt>
                <c:pt idx="14">
                  <c:v>12.975899101381609</c:v>
                </c:pt>
                <c:pt idx="15">
                  <c:v>13.046835291075897</c:v>
                </c:pt>
                <c:pt idx="16">
                  <c:v>13.165724305599833</c:v>
                </c:pt>
                <c:pt idx="17">
                  <c:v>13.268734628951812</c:v>
                </c:pt>
                <c:pt idx="18">
                  <c:v>13.278557863918643</c:v>
                </c:pt>
                <c:pt idx="19">
                  <c:v>13.085963244271289</c:v>
                </c:pt>
                <c:pt idx="20">
                  <c:v>13.334773136553748</c:v>
                </c:pt>
                <c:pt idx="21">
                  <c:v>13.318209571838631</c:v>
                </c:pt>
                <c:pt idx="22">
                  <c:v>12.99350889752297</c:v>
                </c:pt>
                <c:pt idx="23">
                  <c:v>13.068243665343616</c:v>
                </c:pt>
                <c:pt idx="24">
                  <c:v>13.326977385849332</c:v>
                </c:pt>
                <c:pt idx="25">
                  <c:v>13.801803080178521</c:v>
                </c:pt>
                <c:pt idx="26">
                  <c:v>13.894375410226292</c:v>
                </c:pt>
                <c:pt idx="27">
                  <c:v>14.792889409506213</c:v>
                </c:pt>
                <c:pt idx="28">
                  <c:v>15.115515657028885</c:v>
                </c:pt>
                <c:pt idx="29">
                  <c:v>14.644249083683697</c:v>
                </c:pt>
                <c:pt idx="30">
                  <c:v>13.192241771054002</c:v>
                </c:pt>
                <c:pt idx="31">
                  <c:v>13.84617004521472</c:v>
                </c:pt>
                <c:pt idx="32">
                  <c:v>13.684428618948969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92-4D07-A248-44D8A5E87F27}"/>
            </c:ext>
          </c:extLst>
        </c:ser>
        <c:ser>
          <c:idx val="1"/>
          <c:order val="1"/>
          <c:tx>
            <c:strRef>
              <c:f>'Chapter 3'!$I$30</c:f>
              <c:strCache>
                <c:ptCount val="1"/>
                <c:pt idx="0">
                  <c:v>Energy and industry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'Chapter 3'!$J$28:$AP$28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3'!$J$30:$AP$30</c:f>
              <c:numCache>
                <c:formatCode>0.00</c:formatCode>
                <c:ptCount val="33"/>
                <c:pt idx="0">
                  <c:v>18.515305056476048</c:v>
                </c:pt>
                <c:pt idx="1">
                  <c:v>19.157227346795981</c:v>
                </c:pt>
                <c:pt idx="2">
                  <c:v>20.718980196485024</c:v>
                </c:pt>
                <c:pt idx="3">
                  <c:v>19.884998447052617</c:v>
                </c:pt>
                <c:pt idx="4">
                  <c:v>19.427684607396341</c:v>
                </c:pt>
                <c:pt idx="5">
                  <c:v>18.63262306270283</c:v>
                </c:pt>
                <c:pt idx="6">
                  <c:v>20.145681282269461</c:v>
                </c:pt>
                <c:pt idx="7">
                  <c:v>21.838385273257618</c:v>
                </c:pt>
                <c:pt idx="8">
                  <c:v>20.097934106516401</c:v>
                </c:pt>
                <c:pt idx="9">
                  <c:v>21.316722436685687</c:v>
                </c:pt>
                <c:pt idx="10">
                  <c:v>21.470893274435831</c:v>
                </c:pt>
                <c:pt idx="11">
                  <c:v>23.468417770923097</c:v>
                </c:pt>
                <c:pt idx="12">
                  <c:v>22.951886561089587</c:v>
                </c:pt>
                <c:pt idx="13">
                  <c:v>23.943013156181472</c:v>
                </c:pt>
                <c:pt idx="14">
                  <c:v>23.28449538470824</c:v>
                </c:pt>
                <c:pt idx="15">
                  <c:v>24.852664077698726</c:v>
                </c:pt>
                <c:pt idx="16">
                  <c:v>25.132414136746917</c:v>
                </c:pt>
                <c:pt idx="17">
                  <c:v>23.776017756900011</c:v>
                </c:pt>
                <c:pt idx="18">
                  <c:v>24.677213070792241</c:v>
                </c:pt>
                <c:pt idx="19">
                  <c:v>22.109320096981801</c:v>
                </c:pt>
                <c:pt idx="20">
                  <c:v>22.353662178135608</c:v>
                </c:pt>
                <c:pt idx="21">
                  <c:v>21.656211729502996</c:v>
                </c:pt>
                <c:pt idx="22">
                  <c:v>23.295697099014145</c:v>
                </c:pt>
                <c:pt idx="23">
                  <c:v>22.414811817932453</c:v>
                </c:pt>
                <c:pt idx="24">
                  <c:v>22.338039954117821</c:v>
                </c:pt>
                <c:pt idx="25">
                  <c:v>22.184624008006693</c:v>
                </c:pt>
                <c:pt idx="26">
                  <c:v>20.409855774555972</c:v>
                </c:pt>
                <c:pt idx="27">
                  <c:v>20.924763969412425</c:v>
                </c:pt>
                <c:pt idx="28">
                  <c:v>20.559678552778045</c:v>
                </c:pt>
                <c:pt idx="29">
                  <c:v>22.013108116900717</c:v>
                </c:pt>
                <c:pt idx="30">
                  <c:v>20.773600973970115</c:v>
                </c:pt>
                <c:pt idx="31">
                  <c:v>20.447138701822841</c:v>
                </c:pt>
                <c:pt idx="32">
                  <c:v>17.931996641806208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92-4D07-A248-44D8A5E87F27}"/>
            </c:ext>
          </c:extLst>
        </c:ser>
        <c:ser>
          <c:idx val="2"/>
          <c:order val="2"/>
          <c:tx>
            <c:strRef>
              <c:f>'Chapter 3'!$I$31</c:f>
              <c:strCache>
                <c:ptCount val="1"/>
                <c:pt idx="0">
                  <c:v>Agriculture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'Chapter 3'!$J$28:$AP$28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3'!$J$31:$AP$31</c:f>
              <c:numCache>
                <c:formatCode>0.00</c:formatCode>
                <c:ptCount val="33"/>
                <c:pt idx="0">
                  <c:v>37.121530099842026</c:v>
                </c:pt>
                <c:pt idx="1">
                  <c:v>37.34678203741354</c:v>
                </c:pt>
                <c:pt idx="2">
                  <c:v>36.948733721085802</c:v>
                </c:pt>
                <c:pt idx="3">
                  <c:v>37.29486014876732</c:v>
                </c:pt>
                <c:pt idx="4">
                  <c:v>38.607770504375353</c:v>
                </c:pt>
                <c:pt idx="5">
                  <c:v>39.235021311295</c:v>
                </c:pt>
                <c:pt idx="6">
                  <c:v>39.907262765879111</c:v>
                </c:pt>
                <c:pt idx="7">
                  <c:v>40.542005723064598</c:v>
                </c:pt>
                <c:pt idx="8">
                  <c:v>39.945734822525331</c:v>
                </c:pt>
                <c:pt idx="9">
                  <c:v>39.933229798070158</c:v>
                </c:pt>
                <c:pt idx="10">
                  <c:v>41.181520054017966</c:v>
                </c:pt>
                <c:pt idx="11">
                  <c:v>41.951275122566543</c:v>
                </c:pt>
                <c:pt idx="12">
                  <c:v>41.844583510223408</c:v>
                </c:pt>
                <c:pt idx="13">
                  <c:v>42.612383296654208</c:v>
                </c:pt>
                <c:pt idx="14">
                  <c:v>42.913994493857793</c:v>
                </c:pt>
                <c:pt idx="15">
                  <c:v>43.125879216887029</c:v>
                </c:pt>
                <c:pt idx="16">
                  <c:v>42.930881650013973</c:v>
                </c:pt>
                <c:pt idx="17">
                  <c:v>41.739429934476071</c:v>
                </c:pt>
                <c:pt idx="18">
                  <c:v>40.84513723683316</c:v>
                </c:pt>
                <c:pt idx="19">
                  <c:v>40.814278642488333</c:v>
                </c:pt>
                <c:pt idx="20">
                  <c:v>41.045476887946407</c:v>
                </c:pt>
                <c:pt idx="21">
                  <c:v>41.520862597828184</c:v>
                </c:pt>
                <c:pt idx="22">
                  <c:v>42.602944244240703</c:v>
                </c:pt>
                <c:pt idx="23">
                  <c:v>42.616685114864353</c:v>
                </c:pt>
                <c:pt idx="24">
                  <c:v>43.281952578748069</c:v>
                </c:pt>
                <c:pt idx="25">
                  <c:v>42.781200751291593</c:v>
                </c:pt>
                <c:pt idx="26">
                  <c:v>42.246609987295436</c:v>
                </c:pt>
                <c:pt idx="27">
                  <c:v>42.249440543518475</c:v>
                </c:pt>
                <c:pt idx="28">
                  <c:v>42.670276299643177</c:v>
                </c:pt>
                <c:pt idx="29">
                  <c:v>42.858805917382028</c:v>
                </c:pt>
                <c:pt idx="30">
                  <c:v>42.86925742798276</c:v>
                </c:pt>
                <c:pt idx="31">
                  <c:v>42.320552750999234</c:v>
                </c:pt>
                <c:pt idx="32">
                  <c:v>41.712694773727797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2-4D07-A248-44D8A5E87F27}"/>
            </c:ext>
          </c:extLst>
        </c:ser>
        <c:ser>
          <c:idx val="3"/>
          <c:order val="3"/>
          <c:tx>
            <c:strRef>
              <c:f>'Chapter 3'!$I$32</c:f>
              <c:strCache>
                <c:ptCount val="1"/>
                <c:pt idx="0">
                  <c:v>Waste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'Chapter 3'!$J$28:$AP$28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3'!$J$32:$AP$32</c:f>
              <c:numCache>
                <c:formatCode>0.00</c:formatCode>
                <c:ptCount val="33"/>
                <c:pt idx="0">
                  <c:v>4.3567420915250699</c:v>
                </c:pt>
                <c:pt idx="1">
                  <c:v>4.4772985860335375</c:v>
                </c:pt>
                <c:pt idx="2">
                  <c:v>4.5906168169259898</c:v>
                </c:pt>
                <c:pt idx="3">
                  <c:v>4.707940381576317</c:v>
                </c:pt>
                <c:pt idx="4">
                  <c:v>4.5814935239545687</c:v>
                </c:pt>
                <c:pt idx="5">
                  <c:v>4.6851658192081906</c:v>
                </c:pt>
                <c:pt idx="6">
                  <c:v>4.7825773303613133</c:v>
                </c:pt>
                <c:pt idx="7">
                  <c:v>4.8505970574905257</c:v>
                </c:pt>
                <c:pt idx="8">
                  <c:v>4.8452666822056232</c:v>
                </c:pt>
                <c:pt idx="9">
                  <c:v>4.8734302933362068</c:v>
                </c:pt>
                <c:pt idx="10">
                  <c:v>4.9048426599722639</c:v>
                </c:pt>
                <c:pt idx="11">
                  <c:v>4.9295771252745046</c:v>
                </c:pt>
                <c:pt idx="12">
                  <c:v>4.9466989737793554</c:v>
                </c:pt>
                <c:pt idx="13">
                  <c:v>4.8411752120352345</c:v>
                </c:pt>
                <c:pt idx="14">
                  <c:v>4.8606179507068425</c:v>
                </c:pt>
                <c:pt idx="15">
                  <c:v>4.8478357649463195</c:v>
                </c:pt>
                <c:pt idx="16">
                  <c:v>4.6261939271227313</c:v>
                </c:pt>
                <c:pt idx="17">
                  <c:v>4.5856484511609121</c:v>
                </c:pt>
                <c:pt idx="18">
                  <c:v>4.491390550453584</c:v>
                </c:pt>
                <c:pt idx="19">
                  <c:v>4.3447094629696474</c:v>
                </c:pt>
                <c:pt idx="20">
                  <c:v>4.2819785524745662</c:v>
                </c:pt>
                <c:pt idx="21">
                  <c:v>4.1144949106171378</c:v>
                </c:pt>
                <c:pt idx="22">
                  <c:v>4.0015513640225064</c:v>
                </c:pt>
                <c:pt idx="23">
                  <c:v>3.9458976390869664</c:v>
                </c:pt>
                <c:pt idx="24">
                  <c:v>3.8973587681470714</c:v>
                </c:pt>
                <c:pt idx="25">
                  <c:v>3.8552538952034721</c:v>
                </c:pt>
                <c:pt idx="26">
                  <c:v>3.8227029082096506</c:v>
                </c:pt>
                <c:pt idx="27">
                  <c:v>3.7802732302145823</c:v>
                </c:pt>
                <c:pt idx="28">
                  <c:v>3.7055551740942847</c:v>
                </c:pt>
                <c:pt idx="29">
                  <c:v>3.6541784703886444</c:v>
                </c:pt>
                <c:pt idx="30">
                  <c:v>3.6031931030852169</c:v>
                </c:pt>
                <c:pt idx="31">
                  <c:v>3.5443070468936715</c:v>
                </c:pt>
                <c:pt idx="32">
                  <c:v>3.4927184671294844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92-4D07-A248-44D8A5E87F27}"/>
            </c:ext>
          </c:extLst>
        </c:ser>
        <c:ser>
          <c:idx val="4"/>
          <c:order val="4"/>
          <c:tx>
            <c:strRef>
              <c:f>'Chapter 3'!$I$33</c:f>
              <c:strCache>
                <c:ptCount val="1"/>
                <c:pt idx="0">
                  <c:v>F-gases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'Chapter 3'!$J$28:$AP$28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3'!$J$33:$AP$33</c:f>
              <c:numCache>
                <c:formatCode>0.00</c:formatCode>
                <c:ptCount val="33"/>
                <c:pt idx="0">
                  <c:v>0.83859411600000011</c:v>
                </c:pt>
                <c:pt idx="1">
                  <c:v>0.83396912400000012</c:v>
                </c:pt>
                <c:pt idx="2">
                  <c:v>0.438190625</c:v>
                </c:pt>
                <c:pt idx="3">
                  <c:v>0.21276725625000001</c:v>
                </c:pt>
                <c:pt idx="4">
                  <c:v>0.20339855330929957</c:v>
                </c:pt>
                <c:pt idx="5">
                  <c:v>0.19324038189144671</c:v>
                </c:pt>
                <c:pt idx="6">
                  <c:v>0.31921008038856169</c:v>
                </c:pt>
                <c:pt idx="7">
                  <c:v>0.33510037731041559</c:v>
                </c:pt>
                <c:pt idx="8">
                  <c:v>0.2764864169773168</c:v>
                </c:pt>
                <c:pt idx="9">
                  <c:v>0.2962908505373365</c:v>
                </c:pt>
                <c:pt idx="10">
                  <c:v>0.3352685078500956</c:v>
                </c:pt>
                <c:pt idx="11">
                  <c:v>0.39602507959355809</c:v>
                </c:pt>
                <c:pt idx="12">
                  <c:v>0.46697398581078747</c:v>
                </c:pt>
                <c:pt idx="13">
                  <c:v>0.57755650842789807</c:v>
                </c:pt>
                <c:pt idx="14">
                  <c:v>0.65179016973404447</c:v>
                </c:pt>
                <c:pt idx="15">
                  <c:v>0.73745604481834359</c:v>
                </c:pt>
                <c:pt idx="16">
                  <c:v>0.86696035515559777</c:v>
                </c:pt>
                <c:pt idx="17">
                  <c:v>0.8864152364348552</c:v>
                </c:pt>
                <c:pt idx="18">
                  <c:v>0.97135047852109302</c:v>
                </c:pt>
                <c:pt idx="19">
                  <c:v>1.0549074154591953</c:v>
                </c:pt>
                <c:pt idx="20">
                  <c:v>1.076916726783389</c:v>
                </c:pt>
                <c:pt idx="21">
                  <c:v>1.1092959720192614</c:v>
                </c:pt>
                <c:pt idx="22">
                  <c:v>1.1675102040483087</c:v>
                </c:pt>
                <c:pt idx="23">
                  <c:v>1.1987373711949905</c:v>
                </c:pt>
                <c:pt idx="24">
                  <c:v>1.2594356031216625</c:v>
                </c:pt>
                <c:pt idx="25">
                  <c:v>1.2681664301216879</c:v>
                </c:pt>
                <c:pt idx="26">
                  <c:v>1.2790375624990666</c:v>
                </c:pt>
                <c:pt idx="27">
                  <c:v>1.322029964136477</c:v>
                </c:pt>
                <c:pt idx="28">
                  <c:v>1.3797893498407552</c:v>
                </c:pt>
                <c:pt idx="29">
                  <c:v>1.4114436856916208</c:v>
                </c:pt>
                <c:pt idx="30">
                  <c:v>1.4392255034580876</c:v>
                </c:pt>
                <c:pt idx="31">
                  <c:v>1.6468196870565697</c:v>
                </c:pt>
                <c:pt idx="32">
                  <c:v>1.5688390402272798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92-4D07-A248-44D8A5E87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797040"/>
        <c:axId val="1939610736"/>
      </c:lineChart>
      <c:catAx>
        <c:axId val="18847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610736"/>
        <c:crosses val="autoZero"/>
        <c:auto val="1"/>
        <c:lblAlgn val="ctr"/>
        <c:lblOffset val="100"/>
        <c:tickLblSkip val="5"/>
        <c:noMultiLvlLbl val="0"/>
      </c:catAx>
      <c:valAx>
        <c:axId val="19396107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Emissions (MtCO</a:t>
                </a:r>
                <a:r>
                  <a:rPr lang="en-NZ" b="1" baseline="-25000"/>
                  <a:t>2</a:t>
                </a:r>
                <a:r>
                  <a:rPr lang="en-NZ" b="1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79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73710317460318"/>
          <c:y val="3.9167222222222221E-2"/>
          <c:w val="0.85354464285714282"/>
          <c:h val="0.6643541666666668"/>
        </c:manualLayout>
      </c:layout>
      <c:areaChart>
        <c:grouping val="stacked"/>
        <c:varyColors val="0"/>
        <c:ser>
          <c:idx val="0"/>
          <c:order val="0"/>
          <c:tx>
            <c:strRef>
              <c:f>'Chapter 10'!$I$7</c:f>
              <c:strCache>
                <c:ptCount val="1"/>
                <c:pt idx="0">
                  <c:v>Passenger </c:v>
                </c:pt>
              </c:strCache>
            </c:strRef>
          </c:tx>
          <c:spPr>
            <a:solidFill>
              <a:srgbClr val="14ACD4"/>
            </a:solidFill>
            <a:ln>
              <a:noFill/>
            </a:ln>
            <a:effectLst/>
          </c:spPr>
          <c:cat>
            <c:numRef>
              <c:f>'Chapter 10'!$J$6:$AD$6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'Chapter 10'!$J$7:$V$7</c:f>
              <c:numCache>
                <c:formatCode>0.00</c:formatCode>
                <c:ptCount val="13"/>
                <c:pt idx="0">
                  <c:v>8.8785674651053892</c:v>
                </c:pt>
                <c:pt idx="1">
                  <c:v>8.7338961006913607</c:v>
                </c:pt>
                <c:pt idx="2">
                  <c:v>8.5711045423633969</c:v>
                </c:pt>
                <c:pt idx="3">
                  <c:v>8.5010558437111357</c:v>
                </c:pt>
                <c:pt idx="4">
                  <c:v>8.6927578665636052</c:v>
                </c:pt>
                <c:pt idx="5">
                  <c:v>9.0012597099450371</c:v>
                </c:pt>
                <c:pt idx="6">
                  <c:v>9.2095829559020395</c:v>
                </c:pt>
                <c:pt idx="7">
                  <c:v>9.6800092176840415</c:v>
                </c:pt>
                <c:pt idx="8">
                  <c:v>9.7684356974154198</c:v>
                </c:pt>
                <c:pt idx="9">
                  <c:v>9.5332067868496377</c:v>
                </c:pt>
                <c:pt idx="10">
                  <c:v>8.5690387793028755</c:v>
                </c:pt>
                <c:pt idx="11">
                  <c:v>8.864172632470936</c:v>
                </c:pt>
                <c:pt idx="12">
                  <c:v>8.6300773190802591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E-451C-8722-BC600763DA54}"/>
            </c:ext>
          </c:extLst>
        </c:ser>
        <c:ser>
          <c:idx val="1"/>
          <c:order val="1"/>
          <c:tx>
            <c:strRef>
              <c:f>'Chapter 10'!$I$8</c:f>
              <c:strCache>
                <c:ptCount val="1"/>
                <c:pt idx="0">
                  <c:v>Freight</c:v>
                </c:pt>
              </c:strCache>
            </c:strRef>
          </c:tx>
          <c:spPr>
            <a:solidFill>
              <a:srgbClr val="5C4EA0"/>
            </a:solidFill>
            <a:ln>
              <a:noFill/>
            </a:ln>
            <a:effectLst/>
          </c:spPr>
          <c:cat>
            <c:numRef>
              <c:f>'Chapter 10'!$J$6:$AD$6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'Chapter 10'!$J$8:$V$8</c:f>
              <c:numCache>
                <c:formatCode>0.00</c:formatCode>
                <c:ptCount val="13"/>
                <c:pt idx="0">
                  <c:v>3.445410420264253</c:v>
                </c:pt>
                <c:pt idx="1">
                  <c:v>3.5529604621522703</c:v>
                </c:pt>
                <c:pt idx="2">
                  <c:v>3.5576237945348184</c:v>
                </c:pt>
                <c:pt idx="3">
                  <c:v>3.6574167512368452</c:v>
                </c:pt>
                <c:pt idx="4">
                  <c:v>3.773010361641048</c:v>
                </c:pt>
                <c:pt idx="5">
                  <c:v>3.9041936799385013</c:v>
                </c:pt>
                <c:pt idx="6">
                  <c:v>3.7276714473012378</c:v>
                </c:pt>
                <c:pt idx="7">
                  <c:v>4.0820974541717625</c:v>
                </c:pt>
                <c:pt idx="8">
                  <c:v>4.2343877602436306</c:v>
                </c:pt>
                <c:pt idx="9">
                  <c:v>4.0470713266355558</c:v>
                </c:pt>
                <c:pt idx="10">
                  <c:v>3.8713082142267274</c:v>
                </c:pt>
                <c:pt idx="11">
                  <c:v>4.1164772218775161</c:v>
                </c:pt>
                <c:pt idx="12">
                  <c:v>3.9927761600043215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E-451C-8722-BC600763DA54}"/>
            </c:ext>
          </c:extLst>
        </c:ser>
        <c:ser>
          <c:idx val="2"/>
          <c:order val="2"/>
          <c:tx>
            <c:strRef>
              <c:f>'Chapter 10'!$I$9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083256"/>
            </a:solidFill>
            <a:ln>
              <a:noFill/>
            </a:ln>
            <a:effectLst/>
          </c:spPr>
          <c:cat>
            <c:numRef>
              <c:f>'Chapter 10'!$J$6:$AD$6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'Chapter 10'!$J$9:$V$9</c:f>
              <c:numCache>
                <c:formatCode>0.00</c:formatCode>
                <c:ptCount val="13"/>
                <c:pt idx="0">
                  <c:v>0.96388411066490831</c:v>
                </c:pt>
                <c:pt idx="1">
                  <c:v>0.98832040891665485</c:v>
                </c:pt>
                <c:pt idx="2">
                  <c:v>0.81978496580547744</c:v>
                </c:pt>
                <c:pt idx="3">
                  <c:v>0.862824672508269</c:v>
                </c:pt>
                <c:pt idx="4">
                  <c:v>0.81738415400675524</c:v>
                </c:pt>
                <c:pt idx="5">
                  <c:v>0.85563061889544223</c:v>
                </c:pt>
                <c:pt idx="6">
                  <c:v>0.92549837075790797</c:v>
                </c:pt>
                <c:pt idx="7">
                  <c:v>0.99586406511407954</c:v>
                </c:pt>
                <c:pt idx="8">
                  <c:v>1.078020678409751</c:v>
                </c:pt>
                <c:pt idx="9">
                  <c:v>1.0241488650473412</c:v>
                </c:pt>
                <c:pt idx="10">
                  <c:v>0.70912593875709917</c:v>
                </c:pt>
                <c:pt idx="11">
                  <c:v>0.82383608642477546</c:v>
                </c:pt>
                <c:pt idx="12">
                  <c:v>1.0235256006625351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E-451C-8722-BC600763D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787664"/>
        <c:axId val="1738608640"/>
      </c:areaChart>
      <c:lineChart>
        <c:grouping val="standard"/>
        <c:varyColors val="0"/>
        <c:ser>
          <c:idx val="4"/>
          <c:order val="3"/>
          <c:tx>
            <c:strRef>
              <c:f>'Chapter 10'!$I$10</c:f>
              <c:strCache>
                <c:ptCount val="1"/>
                <c:pt idx="0">
                  <c:v>Stats NZ provisional</c:v>
                </c:pt>
              </c:strCache>
            </c:strRef>
          </c:tx>
          <c:spPr>
            <a:ln w="28575" cap="rnd">
              <a:solidFill>
                <a:srgbClr val="69C17A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'Chapter 10'!$J$6:$AD$6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'Chapter 10'!$J$10:$AD$10</c:f>
              <c:numCache>
                <c:formatCode>General</c:formatCode>
                <c:ptCount val="21"/>
                <c:pt idx="11" formatCode="0.00">
                  <c:v>13.9</c:v>
                </c:pt>
                <c:pt idx="12" formatCode="0.00">
                  <c:v>13.8</c:v>
                </c:pt>
                <c:pt idx="13" formatCode="0.00">
                  <c:v>14.4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7E-451C-8722-BC600763DA54}"/>
            </c:ext>
          </c:extLst>
        </c:ser>
        <c:ser>
          <c:idx val="3"/>
          <c:order val="4"/>
          <c:tx>
            <c:strRef>
              <c:f>'Chapter 10'!$I$11</c:f>
              <c:strCache>
                <c:ptCount val="1"/>
                <c:pt idx="0">
                  <c:v>Commission's 2022 
demonstration path</c:v>
                </c:pt>
              </c:strCache>
            </c:strRef>
          </c:tx>
          <c:spPr>
            <a:ln w="28575" cap="rnd">
              <a:solidFill>
                <a:srgbClr val="F57825"/>
              </a:solidFill>
              <a:round/>
            </a:ln>
            <a:effectLst/>
          </c:spPr>
          <c:marker>
            <c:symbol val="none"/>
          </c:marker>
          <c:cat>
            <c:numRef>
              <c:f>'Chapter 10'!$J$6:$AD$6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'Chapter 10'!$J$11:$AD$11</c:f>
              <c:numCache>
                <c:formatCode>General</c:formatCode>
                <c:ptCount val="21"/>
                <c:pt idx="10" formatCode="0.00">
                  <c:v>13.176</c:v>
                </c:pt>
                <c:pt idx="11" formatCode="0.00">
                  <c:v>14.391999999999999</c:v>
                </c:pt>
                <c:pt idx="12" formatCode="0.00">
                  <c:v>15.135999999999999</c:v>
                </c:pt>
                <c:pt idx="13" formatCode="0.00">
                  <c:v>15.266999999999999</c:v>
                </c:pt>
                <c:pt idx="14" formatCode="0.00">
                  <c:v>15.147</c:v>
                </c:pt>
                <c:pt idx="15" formatCode="0.00">
                  <c:v>14.992000000000001</c:v>
                </c:pt>
                <c:pt idx="16" formatCode="0.00">
                  <c:v>14.743</c:v>
                </c:pt>
                <c:pt idx="17" formatCode="0.00">
                  <c:v>14.443</c:v>
                </c:pt>
                <c:pt idx="18" formatCode="0.00">
                  <c:v>14.02</c:v>
                </c:pt>
                <c:pt idx="19" formatCode="0.00">
                  <c:v>13.478</c:v>
                </c:pt>
                <c:pt idx="20" formatCode="0.00">
                  <c:v>12.818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7E-451C-8722-BC600763D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787664"/>
        <c:axId val="1738608640"/>
      </c:lineChart>
      <c:catAx>
        <c:axId val="372787664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out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tickLblSkip val="5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rgbClr val="083256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1" i="0" u="none" strike="noStrike" kern="1200" baseline="0">
                    <a:solidFill>
                      <a:srgbClr val="002060"/>
                    </a:solidFill>
                  </a:rPr>
                  <a:t>Emissions (MtCO</a:t>
                </a:r>
                <a:r>
                  <a:rPr lang="en-NZ" sz="1000" b="1" i="0" u="none" strike="noStrike" kern="1200" baseline="-25000">
                    <a:solidFill>
                      <a:srgbClr val="002060"/>
                    </a:solidFill>
                    <a:effectLst/>
                  </a:rPr>
                  <a:t>2</a:t>
                </a:r>
                <a:r>
                  <a:rPr lang="en-NZ" sz="1000" b="1" i="0" u="none" strike="noStrike" kern="1200" baseline="0">
                    <a:solidFill>
                      <a:srgbClr val="00206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1" i="0" u="none" strike="noStrike" kern="1200" baseline="0">
                  <a:solidFill>
                    <a:srgbClr val="083256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956349206349206E-2"/>
          <c:y val="0.81685694444444445"/>
          <c:w val="0.90792559523809524"/>
          <c:h val="0.1831430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929719328536451"/>
          <c:y val="4.8543689320388349E-2"/>
          <c:w val="0.84432382845348197"/>
          <c:h val="0.7050440477118578"/>
        </c:manualLayout>
      </c:layout>
      <c:areaChart>
        <c:grouping val="stacked"/>
        <c:varyColors val="0"/>
        <c:ser>
          <c:idx val="2"/>
          <c:order val="0"/>
          <c:tx>
            <c:strRef>
              <c:f>'Chapter 10'!$I$30</c:f>
              <c:strCache>
                <c:ptCount val="1"/>
                <c:pt idx="0">
                  <c:v>Light passenger vehicles</c:v>
                </c:pt>
              </c:strCache>
            </c:strRef>
          </c:tx>
          <c:spPr>
            <a:solidFill>
              <a:srgbClr val="14ACD4"/>
            </a:solidFill>
            <a:ln>
              <a:noFill/>
            </a:ln>
            <a:effectLst/>
          </c:spPr>
          <c:cat>
            <c:numRef>
              <c:f>'Chapter 10'!$J$29:$V$29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'Chapter 10'!$J$30:$V$30</c:f>
              <c:numCache>
                <c:formatCode>0.00</c:formatCode>
                <c:ptCount val="13"/>
                <c:pt idx="0">
                  <c:v>6.962313070397216</c:v>
                </c:pt>
                <c:pt idx="1">
                  <c:v>6.797111977877992</c:v>
                </c:pt>
                <c:pt idx="2">
                  <c:v>6.6272909663059565</c:v>
                </c:pt>
                <c:pt idx="3">
                  <c:v>6.5347604855665686</c:v>
                </c:pt>
                <c:pt idx="4">
                  <c:v>6.6291722371934174</c:v>
                </c:pt>
                <c:pt idx="5">
                  <c:v>6.8209580920941706</c:v>
                </c:pt>
                <c:pt idx="6">
                  <c:v>6.942898922727716</c:v>
                </c:pt>
                <c:pt idx="7">
                  <c:v>7.1583051991983018</c:v>
                </c:pt>
                <c:pt idx="8">
                  <c:v>7.1018373677804414</c:v>
                </c:pt>
                <c:pt idx="9">
                  <c:v>6.967285243619048</c:v>
                </c:pt>
                <c:pt idx="10">
                  <c:v>6.0802209203074389</c:v>
                </c:pt>
                <c:pt idx="11">
                  <c:v>6.2060623148276326</c:v>
                </c:pt>
                <c:pt idx="12">
                  <c:v>5.9150830086177768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8-4237-ACDF-17A1BEF8B92F}"/>
            </c:ext>
          </c:extLst>
        </c:ser>
        <c:ser>
          <c:idx val="3"/>
          <c:order val="1"/>
          <c:tx>
            <c:strRef>
              <c:f>'Chapter 10'!$I$31</c:f>
              <c:strCache>
                <c:ptCount val="1"/>
                <c:pt idx="0">
                  <c:v>Light commercial vehicles</c:v>
                </c:pt>
              </c:strCache>
            </c:strRef>
          </c:tx>
          <c:spPr>
            <a:solidFill>
              <a:srgbClr val="F57825"/>
            </a:solidFill>
            <a:ln>
              <a:noFill/>
            </a:ln>
            <a:effectLst/>
          </c:spPr>
          <c:cat>
            <c:numRef>
              <c:f>'Chapter 10'!$J$29:$V$29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'Chapter 10'!$J$31:$V$31</c:f>
              <c:numCache>
                <c:formatCode>0.00</c:formatCode>
                <c:ptCount val="13"/>
                <c:pt idx="0">
                  <c:v>1.8704957554222974</c:v>
                </c:pt>
                <c:pt idx="1">
                  <c:v>1.8925957888243901</c:v>
                </c:pt>
                <c:pt idx="2">
                  <c:v>1.9005848651240378</c:v>
                </c:pt>
                <c:pt idx="3">
                  <c:v>1.9228199031569284</c:v>
                </c:pt>
                <c:pt idx="4">
                  <c:v>2.0194931537430008</c:v>
                </c:pt>
                <c:pt idx="5">
                  <c:v>2.1350587914211641</c:v>
                </c:pt>
                <c:pt idx="6">
                  <c:v>2.220772289967031</c:v>
                </c:pt>
                <c:pt idx="7">
                  <c:v>2.4750275808237183</c:v>
                </c:pt>
                <c:pt idx="8">
                  <c:v>2.6190155691263537</c:v>
                </c:pt>
                <c:pt idx="9">
                  <c:v>2.5168282274936491</c:v>
                </c:pt>
                <c:pt idx="10">
                  <c:v>2.4440570559792931</c:v>
                </c:pt>
                <c:pt idx="11">
                  <c:v>2.6133415141825611</c:v>
                </c:pt>
                <c:pt idx="12">
                  <c:v>2.6735477568177215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08-4237-ACDF-17A1BEF8B92F}"/>
            </c:ext>
          </c:extLst>
        </c:ser>
        <c:ser>
          <c:idx val="0"/>
          <c:order val="2"/>
          <c:tx>
            <c:strRef>
              <c:f>'Chapter 10'!$I$32</c:f>
              <c:strCache>
                <c:ptCount val="1"/>
                <c:pt idx="0">
                  <c:v>Motorcycles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'Chapter 10'!$J$29:$V$29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'Chapter 10'!$J$32:$V$32</c:f>
              <c:numCache>
                <c:formatCode>0.00</c:formatCode>
                <c:ptCount val="13"/>
                <c:pt idx="0">
                  <c:v>4.5758639285874501E-2</c:v>
                </c:pt>
                <c:pt idx="1">
                  <c:v>4.4188333988978597E-2</c:v>
                </c:pt>
                <c:pt idx="2">
                  <c:v>4.3228710933402602E-2</c:v>
                </c:pt>
                <c:pt idx="3">
                  <c:v>4.3475454987639411E-2</c:v>
                </c:pt>
                <c:pt idx="4">
                  <c:v>4.4092475627187398E-2</c:v>
                </c:pt>
                <c:pt idx="5">
                  <c:v>4.5242826429701094E-2</c:v>
                </c:pt>
                <c:pt idx="6">
                  <c:v>4.59117432072913E-2</c:v>
                </c:pt>
                <c:pt idx="7">
                  <c:v>4.6676437662021203E-2</c:v>
                </c:pt>
                <c:pt idx="8">
                  <c:v>4.7582760508625296E-2</c:v>
                </c:pt>
                <c:pt idx="9">
                  <c:v>4.9093315736942006E-2</c:v>
                </c:pt>
                <c:pt idx="10">
                  <c:v>4.4760803016142298E-2</c:v>
                </c:pt>
                <c:pt idx="11">
                  <c:v>4.4768803460742794E-2</c:v>
                </c:pt>
                <c:pt idx="12">
                  <c:v>4.1446553644760402E-2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8-4237-ACDF-17A1BEF8B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2491312"/>
        <c:axId val="1012749584"/>
      </c:areaChart>
      <c:catAx>
        <c:axId val="1612491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749584"/>
        <c:crosses val="autoZero"/>
        <c:auto val="1"/>
        <c:lblAlgn val="ctr"/>
        <c:lblOffset val="100"/>
        <c:tickLblSkip val="1"/>
        <c:noMultiLvlLbl val="0"/>
      </c:catAx>
      <c:valAx>
        <c:axId val="101274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1">
                    <a:solidFill>
                      <a:srgbClr val="002060"/>
                    </a:solidFill>
                  </a:rPr>
                  <a:t>Emissions (MtCO₂e) </a:t>
                </a:r>
              </a:p>
            </c:rich>
          </c:tx>
          <c:layout>
            <c:manualLayout>
              <c:xMode val="edge"/>
              <c:yMode val="edge"/>
              <c:x val="2.7231825716315414E-2"/>
              <c:y val="0.210392662455654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491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778055067730656E-2"/>
          <c:y val="0.91344258890715579"/>
          <c:w val="0.86098366043277774"/>
          <c:h val="6.5559899418167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52172848714171"/>
          <c:y val="0.18610755710167318"/>
          <c:w val="0.79800237679910491"/>
          <c:h val="0.53540813054476788"/>
        </c:manualLayout>
      </c:layout>
      <c:lineChart>
        <c:grouping val="standard"/>
        <c:varyColors val="0"/>
        <c:ser>
          <c:idx val="1"/>
          <c:order val="0"/>
          <c:tx>
            <c:strRef>
              <c:f>'Chapter 10'!$I$51</c:f>
              <c:strCache>
                <c:ptCount val="1"/>
                <c:pt idx="0">
                  <c:v>Light passenger</c:v>
                </c:pt>
              </c:strCache>
            </c:strRef>
          </c:tx>
          <c:spPr>
            <a:ln w="38100" cap="rnd">
              <a:solidFill>
                <a:srgbClr val="14ACD4"/>
              </a:solidFill>
              <a:round/>
            </a:ln>
            <a:effectLst/>
          </c:spPr>
          <c:marker>
            <c:symbol val="none"/>
          </c:marker>
          <c:cat>
            <c:numRef>
              <c:f>'Chapter 10'!$J$50:$BU$50</c:f>
              <c:numCache>
                <c:formatCode>m/d/yyyy</c:formatCode>
                <c:ptCount val="6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</c:numCache>
            </c:numRef>
          </c:cat>
          <c:val>
            <c:numRef>
              <c:f>'Chapter 10'!$J$51:$BU$51</c:f>
              <c:numCache>
                <c:formatCode>0.0</c:formatCode>
                <c:ptCount val="64"/>
                <c:pt idx="0">
                  <c:v>182.39553244752551</c:v>
                </c:pt>
                <c:pt idx="1">
                  <c:v>181.0130904634581</c:v>
                </c:pt>
                <c:pt idx="2">
                  <c:v>180.78507938139029</c:v>
                </c:pt>
                <c:pt idx="3">
                  <c:v>178.81088723930719</c:v>
                </c:pt>
                <c:pt idx="4">
                  <c:v>178.88559744140929</c:v>
                </c:pt>
                <c:pt idx="5">
                  <c:v>178.93799451828099</c:v>
                </c:pt>
                <c:pt idx="6">
                  <c:v>178.00986547085199</c:v>
                </c:pt>
                <c:pt idx="7">
                  <c:v>178.1669383118487</c:v>
                </c:pt>
                <c:pt idx="8">
                  <c:v>174.08059103197539</c:v>
                </c:pt>
                <c:pt idx="9">
                  <c:v>176.1214239720357</c:v>
                </c:pt>
                <c:pt idx="10">
                  <c:v>176.86345884962151</c:v>
                </c:pt>
                <c:pt idx="11">
                  <c:v>175.6893703241895</c:v>
                </c:pt>
                <c:pt idx="12">
                  <c:v>176.0675655725604</c:v>
                </c:pt>
                <c:pt idx="13">
                  <c:v>175.1065785851913</c:v>
                </c:pt>
                <c:pt idx="14">
                  <c:v>174.06656859139389</c:v>
                </c:pt>
                <c:pt idx="15">
                  <c:v>179.02112676056339</c:v>
                </c:pt>
                <c:pt idx="16">
                  <c:v>178.35305883164361</c:v>
                </c:pt>
                <c:pt idx="17">
                  <c:v>179.22188659247479</c:v>
                </c:pt>
                <c:pt idx="18">
                  <c:v>178.3497967479675</c:v>
                </c:pt>
                <c:pt idx="19">
                  <c:v>174.75567423230979</c:v>
                </c:pt>
                <c:pt idx="20">
                  <c:v>174.97394322125501</c:v>
                </c:pt>
                <c:pt idx="21">
                  <c:v>176.23334280034081</c:v>
                </c:pt>
                <c:pt idx="22">
                  <c:v>174.37559780706869</c:v>
                </c:pt>
                <c:pt idx="23">
                  <c:v>175.41938606194691</c:v>
                </c:pt>
                <c:pt idx="24">
                  <c:v>174.31377469300591</c:v>
                </c:pt>
                <c:pt idx="25">
                  <c:v>174.83932468129089</c:v>
                </c:pt>
                <c:pt idx="26">
                  <c:v>172.3547902013097</c:v>
                </c:pt>
                <c:pt idx="27">
                  <c:v>173.3133157866466</c:v>
                </c:pt>
                <c:pt idx="28">
                  <c:v>173.95168480084359</c:v>
                </c:pt>
                <c:pt idx="29">
                  <c:v>175.98963388776329</c:v>
                </c:pt>
                <c:pt idx="30">
                  <c:v>165.39793623495169</c:v>
                </c:pt>
                <c:pt idx="31">
                  <c:v>166.27078446703149</c:v>
                </c:pt>
                <c:pt idx="32">
                  <c:v>159.78479679932619</c:v>
                </c:pt>
                <c:pt idx="33">
                  <c:v>170.05088745254949</c:v>
                </c:pt>
                <c:pt idx="34">
                  <c:v>163.71534195933461</c:v>
                </c:pt>
                <c:pt idx="35">
                  <c:v>161.7513190699832</c:v>
                </c:pt>
                <c:pt idx="36">
                  <c:v>170.13700527353109</c:v>
                </c:pt>
                <c:pt idx="37">
                  <c:v>166.73814179563101</c:v>
                </c:pt>
                <c:pt idx="38">
                  <c:v>190.6915694884695</c:v>
                </c:pt>
                <c:pt idx="39">
                  <c:v>127.15272484119021</c:v>
                </c:pt>
                <c:pt idx="40">
                  <c:v>141.99285919953931</c:v>
                </c:pt>
                <c:pt idx="41">
                  <c:v>144.9593154092147</c:v>
                </c:pt>
                <c:pt idx="42">
                  <c:v>136.97918853825729</c:v>
                </c:pt>
                <c:pt idx="43">
                  <c:v>127.0447212905287</c:v>
                </c:pt>
                <c:pt idx="44">
                  <c:v>129.80487804878049</c:v>
                </c:pt>
                <c:pt idx="45">
                  <c:v>136.73079716216969</c:v>
                </c:pt>
                <c:pt idx="46">
                  <c:v>129.9688459850812</c:v>
                </c:pt>
                <c:pt idx="47">
                  <c:v>128.13321630583189</c:v>
                </c:pt>
                <c:pt idx="48">
                  <c:v>135.77182357619131</c:v>
                </c:pt>
                <c:pt idx="49">
                  <c:v>136.20690890847851</c:v>
                </c:pt>
                <c:pt idx="50">
                  <c:v>123.87366833223339</c:v>
                </c:pt>
                <c:pt idx="51">
                  <c:v>129.51229645513641</c:v>
                </c:pt>
                <c:pt idx="52">
                  <c:v>131.1674357629785</c:v>
                </c:pt>
                <c:pt idx="53">
                  <c:v>134.81933045993981</c:v>
                </c:pt>
                <c:pt idx="54">
                  <c:v>118.6744854440942</c:v>
                </c:pt>
                <c:pt idx="55">
                  <c:v>120.6738005494154</c:v>
                </c:pt>
                <c:pt idx="56">
                  <c:v>111.4766498059052</c:v>
                </c:pt>
                <c:pt idx="57">
                  <c:v>113.5748802120502</c:v>
                </c:pt>
                <c:pt idx="58">
                  <c:v>109.338279916556</c:v>
                </c:pt>
                <c:pt idx="59">
                  <c:v>89.024522008737733</c:v>
                </c:pt>
                <c:pt idx="60">
                  <c:v>149.98521180698759</c:v>
                </c:pt>
                <c:pt idx="61">
                  <c:v>142.90067305731179</c:v>
                </c:pt>
                <c:pt idx="62">
                  <c:v>140.14495133819949</c:v>
                </c:pt>
                <c:pt idx="63">
                  <c:v>140.82495948136139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8-42E5-B8FC-1DAD5BBB5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3446464"/>
        <c:axId val="826904895"/>
      </c:lineChart>
      <c:lineChart>
        <c:grouping val="standard"/>
        <c:varyColors val="0"/>
        <c:ser>
          <c:idx val="0"/>
          <c:order val="1"/>
          <c:tx>
            <c:strRef>
              <c:f>'Chapter 10'!$I$52</c:f>
              <c:strCache>
                <c:ptCount val="1"/>
                <c:pt idx="0">
                  <c:v>Light commercial</c:v>
                </c:pt>
              </c:strCache>
            </c:strRef>
          </c:tx>
          <c:spPr>
            <a:ln w="38100" cap="rnd">
              <a:solidFill>
                <a:srgbClr val="F57825"/>
              </a:solidFill>
              <a:round/>
            </a:ln>
            <a:effectLst/>
          </c:spPr>
          <c:marker>
            <c:symbol val="none"/>
          </c:marker>
          <c:dPt>
            <c:idx val="29"/>
            <c:marker>
              <c:symbol val="none"/>
            </c:marker>
            <c:bubble3D val="0"/>
            <c:spPr>
              <a:ln w="38100" cap="rnd">
                <a:solidFill>
                  <a:srgbClr val="F57825"/>
                </a:solidFill>
                <a:round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2-DAB8-42E5-B8FC-1DAD5BBB570C}"/>
              </c:ext>
            </c:extLst>
          </c:dPt>
          <c:dPt>
            <c:idx val="47"/>
            <c:marker>
              <c:symbol val="none"/>
            </c:marker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3-DAB8-42E5-B8FC-1DAD5BBB570C}"/>
              </c:ext>
            </c:extLst>
          </c:dPt>
          <c:dPt>
            <c:idx val="59"/>
            <c:marker>
              <c:symbol val="none"/>
            </c:marker>
            <c:bubble3D val="0"/>
            <c:spPr>
              <a:ln w="38100" cap="rnd">
                <a:solidFill>
                  <a:srgbClr val="F57825"/>
                </a:solidFill>
                <a:round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5-DAB8-42E5-B8FC-1DAD5BBB570C}"/>
              </c:ext>
            </c:extLst>
          </c:dPt>
          <c:cat>
            <c:numRef>
              <c:f>'Chapter 10'!$J$50:$BU$50</c:f>
              <c:numCache>
                <c:formatCode>m/d/yyyy</c:formatCode>
                <c:ptCount val="6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</c:numCache>
            </c:numRef>
          </c:cat>
          <c:val>
            <c:numRef>
              <c:f>'Chapter 10'!$J$52:$BU$52</c:f>
              <c:numCache>
                <c:formatCode>0.0</c:formatCode>
                <c:ptCount val="64"/>
                <c:pt idx="0">
                  <c:v>248.8364811133201</c:v>
                </c:pt>
                <c:pt idx="1">
                  <c:v>248.17799429657791</c:v>
                </c:pt>
                <c:pt idx="2">
                  <c:v>249.58338474192891</c:v>
                </c:pt>
                <c:pt idx="3">
                  <c:v>248.39038262668049</c:v>
                </c:pt>
                <c:pt idx="4">
                  <c:v>248.83876613432511</c:v>
                </c:pt>
                <c:pt idx="5">
                  <c:v>249.02212138400449</c:v>
                </c:pt>
                <c:pt idx="6">
                  <c:v>250.52061219451991</c:v>
                </c:pt>
                <c:pt idx="7">
                  <c:v>249.0045739046702</c:v>
                </c:pt>
                <c:pt idx="8">
                  <c:v>249.91263762565819</c:v>
                </c:pt>
                <c:pt idx="9">
                  <c:v>251.19119003690039</c:v>
                </c:pt>
                <c:pt idx="10">
                  <c:v>250.7457900807382</c:v>
                </c:pt>
                <c:pt idx="11">
                  <c:v>248.84859813084111</c:v>
                </c:pt>
                <c:pt idx="12">
                  <c:v>248.1663820444011</c:v>
                </c:pt>
                <c:pt idx="13">
                  <c:v>248.34811471056821</c:v>
                </c:pt>
                <c:pt idx="14">
                  <c:v>248.999659400545</c:v>
                </c:pt>
                <c:pt idx="15">
                  <c:v>251</c:v>
                </c:pt>
                <c:pt idx="16">
                  <c:v>251.24991746450971</c:v>
                </c:pt>
                <c:pt idx="17">
                  <c:v>249.46071019473081</c:v>
                </c:pt>
                <c:pt idx="18">
                  <c:v>249.51099158091671</c:v>
                </c:pt>
                <c:pt idx="19">
                  <c:v>250.79127028539449</c:v>
                </c:pt>
                <c:pt idx="20">
                  <c:v>249.61731416335269</c:v>
                </c:pt>
                <c:pt idx="21">
                  <c:v>244.28563474387531</c:v>
                </c:pt>
                <c:pt idx="22">
                  <c:v>243.15356200527711</c:v>
                </c:pt>
                <c:pt idx="23">
                  <c:v>246.09833641404799</c:v>
                </c:pt>
                <c:pt idx="24">
                  <c:v>245.1024365987071</c:v>
                </c:pt>
                <c:pt idx="25">
                  <c:v>245.65566037735849</c:v>
                </c:pt>
                <c:pt idx="26">
                  <c:v>245.77128712871291</c:v>
                </c:pt>
                <c:pt idx="27">
                  <c:v>244.8544921875</c:v>
                </c:pt>
                <c:pt idx="28">
                  <c:v>246.3261319236957</c:v>
                </c:pt>
                <c:pt idx="29">
                  <c:v>246.6818379790941</c:v>
                </c:pt>
                <c:pt idx="30">
                  <c:v>243.79496623695519</c:v>
                </c:pt>
                <c:pt idx="31">
                  <c:v>244.11078286558339</c:v>
                </c:pt>
                <c:pt idx="32">
                  <c:v>243.75460405156539</c:v>
                </c:pt>
                <c:pt idx="33">
                  <c:v>243.67550254031369</c:v>
                </c:pt>
                <c:pt idx="34">
                  <c:v>242.8676807668264</c:v>
                </c:pt>
                <c:pt idx="35">
                  <c:v>245.017048222114</c:v>
                </c:pt>
                <c:pt idx="36">
                  <c:v>244.5618811881188</c:v>
                </c:pt>
                <c:pt idx="37">
                  <c:v>242.7298078909316</c:v>
                </c:pt>
                <c:pt idx="38">
                  <c:v>246.6985212569316</c:v>
                </c:pt>
                <c:pt idx="39">
                  <c:v>236.0475609756098</c:v>
                </c:pt>
                <c:pt idx="40">
                  <c:v>238.7338814366075</c:v>
                </c:pt>
                <c:pt idx="41">
                  <c:v>237.34224598930481</c:v>
                </c:pt>
                <c:pt idx="42">
                  <c:v>236.8517409210034</c:v>
                </c:pt>
                <c:pt idx="43">
                  <c:v>238.88381123058539</c:v>
                </c:pt>
                <c:pt idx="44">
                  <c:v>237.7885714285714</c:v>
                </c:pt>
                <c:pt idx="45">
                  <c:v>241.11739745403111</c:v>
                </c:pt>
                <c:pt idx="46">
                  <c:v>238.95381120646141</c:v>
                </c:pt>
                <c:pt idx="47">
                  <c:v>235.94505141388171</c:v>
                </c:pt>
                <c:pt idx="48">
                  <c:v>239.83858004018751</c:v>
                </c:pt>
                <c:pt idx="49">
                  <c:v>238.3353494623656</c:v>
                </c:pt>
                <c:pt idx="50">
                  <c:v>237.07916561950239</c:v>
                </c:pt>
                <c:pt idx="51">
                  <c:v>237.879381443299</c:v>
                </c:pt>
                <c:pt idx="52">
                  <c:v>239.28436018957339</c:v>
                </c:pt>
                <c:pt idx="53">
                  <c:v>240.8710477371358</c:v>
                </c:pt>
                <c:pt idx="54">
                  <c:v>247.76552227903579</c:v>
                </c:pt>
                <c:pt idx="55">
                  <c:v>244.78513800424631</c:v>
                </c:pt>
                <c:pt idx="56">
                  <c:v>239.0153374233129</c:v>
                </c:pt>
                <c:pt idx="57">
                  <c:v>233.29920948616601</c:v>
                </c:pt>
                <c:pt idx="58">
                  <c:v>224.4795918367347</c:v>
                </c:pt>
                <c:pt idx="59">
                  <c:v>206.19509202453989</c:v>
                </c:pt>
                <c:pt idx="60">
                  <c:v>239.08994708994709</c:v>
                </c:pt>
                <c:pt idx="61">
                  <c:v>236.7523298503248</c:v>
                </c:pt>
                <c:pt idx="62">
                  <c:v>235.0552179656539</c:v>
                </c:pt>
                <c:pt idx="63">
                  <c:v>237.02015988877301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DAB8-42E5-B8FC-1DAD5BBB5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9695"/>
        <c:axId val="1472180816"/>
      </c:lineChart>
      <c:dateAx>
        <c:axId val="1933446464"/>
        <c:scaling>
          <c:orientation val="minMax"/>
          <c:max val="45413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904895"/>
        <c:crosses val="autoZero"/>
        <c:auto val="0"/>
        <c:lblOffset val="100"/>
        <c:baseTimeUnit val="months"/>
        <c:majorUnit val="1"/>
        <c:majorTimeUnit val="years"/>
      </c:dateAx>
      <c:valAx>
        <c:axId val="826904895"/>
        <c:scaling>
          <c:orientation val="minMax"/>
        </c:scaling>
        <c:delete val="1"/>
        <c:axPos val="r"/>
        <c:majorGridlines>
          <c:spPr>
            <a:ln w="9525" cap="flat" cmpd="sng" algn="ctr">
              <a:solidFill>
                <a:srgbClr val="AFC7D0"/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1933446464"/>
        <c:crosses val="max"/>
        <c:crossBetween val="between"/>
      </c:valAx>
      <c:valAx>
        <c:axId val="147218081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002060"/>
                    </a:solidFill>
                  </a:rPr>
                  <a:t>WLTP emissions (gCO</a:t>
                </a:r>
                <a:r>
                  <a:rPr lang="en-US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US" b="1">
                    <a:solidFill>
                      <a:srgbClr val="002060"/>
                    </a:solidFill>
                  </a:rPr>
                  <a:t>e/km)</a:t>
                </a:r>
              </a:p>
            </c:rich>
          </c:tx>
          <c:layout>
            <c:manualLayout>
              <c:xMode val="edge"/>
              <c:yMode val="edge"/>
              <c:x val="2.3495952311227808E-2"/>
              <c:y val="0.172425980689065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829695"/>
        <c:crosses val="autoZero"/>
        <c:crossBetween val="between"/>
      </c:valAx>
      <c:dateAx>
        <c:axId val="83482969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7218081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352057099462458"/>
          <c:y val="0.88804218477215235"/>
          <c:w val="0.58405802500937698"/>
          <c:h val="6.85792510598210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'Chapter 10'!$I$142</c:f>
              <c:strCache>
                <c:ptCount val="1"/>
                <c:pt idx="0">
                  <c:v>Road freight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'Chapter 10'!$J$141:$AE$141</c:f>
              <c:numCache>
                <c:formatCode>General</c:formatCod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</c:numCache>
            </c:numRef>
          </c:cat>
          <c:val>
            <c:numRef>
              <c:f>'Chapter 10'!$J$142:$AE$142</c:f>
              <c:numCache>
                <c:formatCode>0.00</c:formatCode>
                <c:ptCount val="22"/>
                <c:pt idx="0">
                  <c:v>2.1988005992239947</c:v>
                </c:pt>
                <c:pt idx="1">
                  <c:v>2.3771470525594465</c:v>
                </c:pt>
                <c:pt idx="2">
                  <c:v>2.4381388589831419</c:v>
                </c:pt>
                <c:pt idx="3">
                  <c:v>2.4585002352808547</c:v>
                </c:pt>
                <c:pt idx="4">
                  <c:v>2.6331158843445261</c:v>
                </c:pt>
                <c:pt idx="5">
                  <c:v>2.713475794259856</c:v>
                </c:pt>
                <c:pt idx="6">
                  <c:v>2.8190961909816608</c:v>
                </c:pt>
                <c:pt idx="7">
                  <c:v>2.8839072448871508</c:v>
                </c:pt>
                <c:pt idx="8">
                  <c:v>2.8096258609623423</c:v>
                </c:pt>
                <c:pt idx="9">
                  <c:v>3.0097757584429021</c:v>
                </c:pt>
                <c:pt idx="10">
                  <c:v>3.0886947121903905</c:v>
                </c:pt>
                <c:pt idx="11">
                  <c:v>3.0916543039654205</c:v>
                </c:pt>
                <c:pt idx="12">
                  <c:v>3.1033314707311872</c:v>
                </c:pt>
                <c:pt idx="13">
                  <c:v>3.2440465778317429</c:v>
                </c:pt>
                <c:pt idx="14">
                  <c:v>3.3273343274611062</c:v>
                </c:pt>
                <c:pt idx="15">
                  <c:v>3.3158126892305813</c:v>
                </c:pt>
                <c:pt idx="16">
                  <c:v>3.688383249998644</c:v>
                </c:pt>
                <c:pt idx="17">
                  <c:v>3.8365171413694061</c:v>
                </c:pt>
                <c:pt idx="18">
                  <c:v>3.5749153302026269</c:v>
                </c:pt>
                <c:pt idx="19">
                  <c:v>3.4722170411076316</c:v>
                </c:pt>
                <c:pt idx="20">
                  <c:v>3.7832569378796799</c:v>
                </c:pt>
                <c:pt idx="21">
                  <c:v>3.8113973301909909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1-4E32-8C19-EF094D74174A}"/>
            </c:ext>
          </c:extLst>
        </c:ser>
        <c:ser>
          <c:idx val="1"/>
          <c:order val="1"/>
          <c:tx>
            <c:strRef>
              <c:f>'Chapter 10'!$I$143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'Chapter 10'!$J$141:$AE$141</c:f>
              <c:numCache>
                <c:formatCode>General</c:formatCod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</c:numCache>
            </c:numRef>
          </c:cat>
          <c:val>
            <c:numRef>
              <c:f>'Chapter 10'!$J$143:$AE$143</c:f>
              <c:numCache>
                <c:formatCode>0.00</c:formatCode>
                <c:ptCount val="22"/>
                <c:pt idx="0">
                  <c:v>0.21319340150228136</c:v>
                </c:pt>
                <c:pt idx="1">
                  <c:v>0.17818571271318212</c:v>
                </c:pt>
                <c:pt idx="2">
                  <c:v>0.18631151495030496</c:v>
                </c:pt>
                <c:pt idx="3">
                  <c:v>0.19224857962291991</c:v>
                </c:pt>
                <c:pt idx="4">
                  <c:v>0.17057502557859464</c:v>
                </c:pt>
                <c:pt idx="5">
                  <c:v>0.17281141695028082</c:v>
                </c:pt>
                <c:pt idx="6">
                  <c:v>0.17611070371592771</c:v>
                </c:pt>
                <c:pt idx="7">
                  <c:v>0.17043989313996113</c:v>
                </c:pt>
                <c:pt idx="8">
                  <c:v>0.18024955759998948</c:v>
                </c:pt>
                <c:pt idx="9">
                  <c:v>0.15734763422511289</c:v>
                </c:pt>
                <c:pt idx="10">
                  <c:v>0.16806655740212095</c:v>
                </c:pt>
                <c:pt idx="11">
                  <c:v>0.16917053680179461</c:v>
                </c:pt>
                <c:pt idx="12">
                  <c:v>0.16268203098011241</c:v>
                </c:pt>
                <c:pt idx="13">
                  <c:v>0.15728216249267898</c:v>
                </c:pt>
                <c:pt idx="14">
                  <c:v>0.15330692443419297</c:v>
                </c:pt>
                <c:pt idx="15">
                  <c:v>0.14283208796787308</c:v>
                </c:pt>
                <c:pt idx="16">
                  <c:v>0.12299786617904211</c:v>
                </c:pt>
                <c:pt idx="17">
                  <c:v>0.13366299909903942</c:v>
                </c:pt>
                <c:pt idx="18">
                  <c:v>0.14005194614171831</c:v>
                </c:pt>
                <c:pt idx="19">
                  <c:v>0.12476527798979203</c:v>
                </c:pt>
                <c:pt idx="20">
                  <c:v>0.12996001508527572</c:v>
                </c:pt>
                <c:pt idx="21">
                  <c:v>0.12738327526715831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1-4E32-8C19-EF094D74174A}"/>
            </c:ext>
          </c:extLst>
        </c:ser>
        <c:ser>
          <c:idx val="2"/>
          <c:order val="2"/>
          <c:tx>
            <c:strRef>
              <c:f>'Chapter 10'!$I$144</c:f>
              <c:strCache>
                <c:ptCount val="1"/>
                <c:pt idx="0">
                  <c:v>Coastal shipping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'Chapter 10'!$J$141:$AE$141</c:f>
              <c:numCache>
                <c:formatCode>General</c:formatCod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</c:numCache>
            </c:numRef>
          </c:cat>
          <c:val>
            <c:numRef>
              <c:f>'Chapter 10'!$J$144:$AE$144</c:f>
              <c:numCache>
                <c:formatCode>0.00</c:formatCode>
                <c:ptCount val="22"/>
                <c:pt idx="0">
                  <c:v>0.34929274675610572</c:v>
                </c:pt>
                <c:pt idx="1">
                  <c:v>0.39787072032806992</c:v>
                </c:pt>
                <c:pt idx="2">
                  <c:v>0.40619364936851687</c:v>
                </c:pt>
                <c:pt idx="3">
                  <c:v>0.36659960331511693</c:v>
                </c:pt>
                <c:pt idx="4">
                  <c:v>0.42819361578083165</c:v>
                </c:pt>
                <c:pt idx="5">
                  <c:v>0.33811655331685503</c:v>
                </c:pt>
                <c:pt idx="6">
                  <c:v>0.36221191562507804</c:v>
                </c:pt>
                <c:pt idx="7">
                  <c:v>0.29183504036299379</c:v>
                </c:pt>
                <c:pt idx="8">
                  <c:v>0.29731598117401004</c:v>
                </c:pt>
                <c:pt idx="9">
                  <c:v>0.27828702759623797</c:v>
                </c:pt>
                <c:pt idx="10">
                  <c:v>0.29619919255975874</c:v>
                </c:pt>
                <c:pt idx="11">
                  <c:v>0.29679895376760312</c:v>
                </c:pt>
                <c:pt idx="12">
                  <c:v>0.39140324952554567</c:v>
                </c:pt>
                <c:pt idx="13">
                  <c:v>0.37168162131662624</c:v>
                </c:pt>
                <c:pt idx="14">
                  <c:v>0.42355242804320214</c:v>
                </c:pt>
                <c:pt idx="15">
                  <c:v>0.26902667010278342</c:v>
                </c:pt>
                <c:pt idx="16">
                  <c:v>0.27071633799407635</c:v>
                </c:pt>
                <c:pt idx="17">
                  <c:v>0.26420761977518537</c:v>
                </c:pt>
                <c:pt idx="18">
                  <c:v>0.33210405029121037</c:v>
                </c:pt>
                <c:pt idx="19">
                  <c:v>0.27432589512930355</c:v>
                </c:pt>
                <c:pt idx="20">
                  <c:v>0.20326026891256008</c:v>
                </c:pt>
                <c:pt idx="21">
                  <c:v>5.3995554546172081E-2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1-4E32-8C19-EF094D741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226048"/>
        <c:axId val="186655488"/>
      </c:areaChart>
      <c:catAx>
        <c:axId val="1839226048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655488"/>
        <c:crosses val="autoZero"/>
        <c:auto val="1"/>
        <c:lblAlgn val="ctr"/>
        <c:lblOffset val="100"/>
        <c:tickLblSkip val="2"/>
        <c:noMultiLvlLbl val="0"/>
      </c:catAx>
      <c:valAx>
        <c:axId val="18665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1" i="0" u="none" strike="noStrike" baseline="0">
                    <a:solidFill>
                      <a:srgbClr val="002060"/>
                    </a:solidFill>
                    <a:effectLst/>
                  </a:rPr>
                  <a:t>Freight transport emissions (</a:t>
                </a:r>
                <a:r>
                  <a:rPr lang="en-NZ" sz="1000" b="1" i="0" u="none" strike="noStrike" kern="1200" baseline="0">
                    <a:solidFill>
                      <a:srgbClr val="002060"/>
                    </a:solidFill>
                  </a:rPr>
                  <a:t>MtCO₂e) </a:t>
                </a:r>
              </a:p>
            </c:rich>
          </c:tx>
          <c:layout>
            <c:manualLayout>
              <c:xMode val="edge"/>
              <c:yMode val="edge"/>
              <c:x val="1.1571395510298541E-2"/>
              <c:y val="2.8549799696090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9226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72380952380952"/>
          <c:y val="0.1252186995360452"/>
          <c:w val="0.76911369047619049"/>
          <c:h val="0.64174652777777774"/>
        </c:manualLayout>
      </c:layout>
      <c:areaChart>
        <c:grouping val="stacked"/>
        <c:varyColors val="0"/>
        <c:ser>
          <c:idx val="1"/>
          <c:order val="0"/>
          <c:tx>
            <c:strRef>
              <c:f>'Chapter 11'!$I$7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'Chapter 11'!$J$6:$AP$6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11'!$J$7:$AP$7</c:f>
              <c:numCache>
                <c:formatCode>0.00</c:formatCode>
                <c:ptCount val="33"/>
                <c:pt idx="0">
                  <c:v>31.212524322311307</c:v>
                </c:pt>
                <c:pt idx="1">
                  <c:v>31.316263918339356</c:v>
                </c:pt>
                <c:pt idx="2">
                  <c:v>30.872369471976686</c:v>
                </c:pt>
                <c:pt idx="3">
                  <c:v>30.956914959585514</c:v>
                </c:pt>
                <c:pt idx="4">
                  <c:v>31.974994018735696</c:v>
                </c:pt>
                <c:pt idx="5">
                  <c:v>32.280748818214462</c:v>
                </c:pt>
                <c:pt idx="6">
                  <c:v>32.84316771828275</c:v>
                </c:pt>
                <c:pt idx="7">
                  <c:v>33.398476125392058</c:v>
                </c:pt>
                <c:pt idx="8">
                  <c:v>32.775946750035544</c:v>
                </c:pt>
                <c:pt idx="9">
                  <c:v>32.682159920022585</c:v>
                </c:pt>
                <c:pt idx="10">
                  <c:v>33.58470498362572</c:v>
                </c:pt>
                <c:pt idx="11">
                  <c:v>33.876375655533359</c:v>
                </c:pt>
                <c:pt idx="12">
                  <c:v>33.556504040134065</c:v>
                </c:pt>
                <c:pt idx="13">
                  <c:v>34.086821681822038</c:v>
                </c:pt>
                <c:pt idx="14">
                  <c:v>34.26088093581177</c:v>
                </c:pt>
                <c:pt idx="15">
                  <c:v>34.381075628867663</c:v>
                </c:pt>
                <c:pt idx="16">
                  <c:v>34.495587461044813</c:v>
                </c:pt>
                <c:pt idx="17">
                  <c:v>33.402235006217076</c:v>
                </c:pt>
                <c:pt idx="18">
                  <c:v>32.472622514453953</c:v>
                </c:pt>
                <c:pt idx="19">
                  <c:v>32.383567287357558</c:v>
                </c:pt>
                <c:pt idx="20">
                  <c:v>32.389021261119197</c:v>
                </c:pt>
                <c:pt idx="21">
                  <c:v>32.617854430598641</c:v>
                </c:pt>
                <c:pt idx="22">
                  <c:v>33.426554367377612</c:v>
                </c:pt>
                <c:pt idx="23">
                  <c:v>33.40618049688041</c:v>
                </c:pt>
                <c:pt idx="24">
                  <c:v>33.691416580731492</c:v>
                </c:pt>
                <c:pt idx="25">
                  <c:v>33.217432112937459</c:v>
                </c:pt>
                <c:pt idx="26">
                  <c:v>32.749620546035089</c:v>
                </c:pt>
                <c:pt idx="27">
                  <c:v>32.725187821330046</c:v>
                </c:pt>
                <c:pt idx="28">
                  <c:v>32.982194832795585</c:v>
                </c:pt>
                <c:pt idx="29">
                  <c:v>33.153759403138871</c:v>
                </c:pt>
                <c:pt idx="30">
                  <c:v>33.124566113809472</c:v>
                </c:pt>
                <c:pt idx="31">
                  <c:v>32.812438713008312</c:v>
                </c:pt>
                <c:pt idx="32">
                  <c:v>32.617202372369604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0-43A1-AF38-00711B770D67}"/>
            </c:ext>
          </c:extLst>
        </c:ser>
        <c:ser>
          <c:idx val="3"/>
          <c:order val="1"/>
          <c:tx>
            <c:strRef>
              <c:f>'Chapter 11'!$I$8</c:f>
              <c:strCache>
                <c:ptCount val="1"/>
                <c:pt idx="0">
                  <c:v>Soils, fertiliser, lime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'Chapter 11'!$J$6:$AP$6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11'!$J$8:$AP$8</c:f>
              <c:numCache>
                <c:formatCode>0.00</c:formatCode>
                <c:ptCount val="33"/>
                <c:pt idx="0">
                  <c:v>5.0046708057874065</c:v>
                </c:pt>
                <c:pt idx="1">
                  <c:v>5.1096413239305223</c:v>
                </c:pt>
                <c:pt idx="2">
                  <c:v>5.1497549507877531</c:v>
                </c:pt>
                <c:pt idx="3">
                  <c:v>5.3920639281662845</c:v>
                </c:pt>
                <c:pt idx="4">
                  <c:v>5.6401013981885688</c:v>
                </c:pt>
                <c:pt idx="5">
                  <c:v>5.9286053292793959</c:v>
                </c:pt>
                <c:pt idx="6">
                  <c:v>5.991319667782947</c:v>
                </c:pt>
                <c:pt idx="7">
                  <c:v>6.0391738228997323</c:v>
                </c:pt>
                <c:pt idx="8">
                  <c:v>6.0755754713188841</c:v>
                </c:pt>
                <c:pt idx="9">
                  <c:v>6.166329289075108</c:v>
                </c:pt>
                <c:pt idx="10">
                  <c:v>6.4557968782766011</c:v>
                </c:pt>
                <c:pt idx="11">
                  <c:v>6.8809864318369884</c:v>
                </c:pt>
                <c:pt idx="12">
                  <c:v>7.0750690471014055</c:v>
                </c:pt>
                <c:pt idx="13">
                  <c:v>7.2691386830790812</c:v>
                </c:pt>
                <c:pt idx="14">
                  <c:v>7.3780776187508357</c:v>
                </c:pt>
                <c:pt idx="15">
                  <c:v>7.455179211136798</c:v>
                </c:pt>
                <c:pt idx="16">
                  <c:v>7.1190285615950071</c:v>
                </c:pt>
                <c:pt idx="17">
                  <c:v>7.0131563149970333</c:v>
                </c:pt>
                <c:pt idx="18">
                  <c:v>7.0176943156686873</c:v>
                </c:pt>
                <c:pt idx="19">
                  <c:v>7.0130124579693591</c:v>
                </c:pt>
                <c:pt idx="20">
                  <c:v>7.1432209053795894</c:v>
                </c:pt>
                <c:pt idx="21">
                  <c:v>7.3014968362684467</c:v>
                </c:pt>
                <c:pt idx="22">
                  <c:v>7.438677704585495</c:v>
                </c:pt>
                <c:pt idx="23">
                  <c:v>7.3550300292735855</c:v>
                </c:pt>
                <c:pt idx="24">
                  <c:v>7.635527941795198</c:v>
                </c:pt>
                <c:pt idx="25">
                  <c:v>7.6285523604698682</c:v>
                </c:pt>
                <c:pt idx="26">
                  <c:v>7.582472005391403</c:v>
                </c:pt>
                <c:pt idx="27">
                  <c:v>7.5967048260188292</c:v>
                </c:pt>
                <c:pt idx="28">
                  <c:v>7.7467279289277089</c:v>
                </c:pt>
                <c:pt idx="29">
                  <c:v>7.7629191164032187</c:v>
                </c:pt>
                <c:pt idx="30">
                  <c:v>7.8095519626246999</c:v>
                </c:pt>
                <c:pt idx="31">
                  <c:v>7.5779150357909746</c:v>
                </c:pt>
                <c:pt idx="32">
                  <c:v>7.1730419586818366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20-43A1-AF38-00711B770D67}"/>
            </c:ext>
          </c:extLst>
        </c:ser>
        <c:ser>
          <c:idx val="2"/>
          <c:order val="2"/>
          <c:tx>
            <c:strRef>
              <c:f>'Chapter 11'!$I$9</c:f>
              <c:strCache>
                <c:ptCount val="1"/>
                <c:pt idx="0">
                  <c:v>Manure Management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'Chapter 11'!$J$6:$AP$6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11'!$J$9:$AP$9</c:f>
              <c:numCache>
                <c:formatCode>0.00</c:formatCode>
                <c:ptCount val="33"/>
                <c:pt idx="0">
                  <c:v>0.87476002120847351</c:v>
                </c:pt>
                <c:pt idx="1">
                  <c:v>0.89476932830907852</c:v>
                </c:pt>
                <c:pt idx="2">
                  <c:v>0.90188832983101075</c:v>
                </c:pt>
                <c:pt idx="3">
                  <c:v>0.91733863446408948</c:v>
                </c:pt>
                <c:pt idx="4">
                  <c:v>0.96259722520827873</c:v>
                </c:pt>
                <c:pt idx="5">
                  <c:v>0.99953852662300413</c:v>
                </c:pt>
                <c:pt idx="6">
                  <c:v>1.042618912883051</c:v>
                </c:pt>
                <c:pt idx="7">
                  <c:v>1.0699962814771866</c:v>
                </c:pt>
                <c:pt idx="8">
                  <c:v>1.0634157304972336</c:v>
                </c:pt>
                <c:pt idx="9">
                  <c:v>1.0540920748294911</c:v>
                </c:pt>
                <c:pt idx="10">
                  <c:v>1.1104865811750619</c:v>
                </c:pt>
                <c:pt idx="11">
                  <c:v>1.1600209766351044</c:v>
                </c:pt>
                <c:pt idx="12">
                  <c:v>1.179502081953623</c:v>
                </c:pt>
                <c:pt idx="13">
                  <c:v>1.2244256480451432</c:v>
                </c:pt>
                <c:pt idx="14">
                  <c:v>1.2512274490410802</c:v>
                </c:pt>
                <c:pt idx="15">
                  <c:v>1.2610862447839426</c:v>
                </c:pt>
                <c:pt idx="16">
                  <c:v>1.2892507834941742</c:v>
                </c:pt>
                <c:pt idx="17">
                  <c:v>1.290470561531152</c:v>
                </c:pt>
                <c:pt idx="18">
                  <c:v>1.3271008232855734</c:v>
                </c:pt>
                <c:pt idx="19">
                  <c:v>1.390435284363551</c:v>
                </c:pt>
                <c:pt idx="20">
                  <c:v>1.4819584572947648</c:v>
                </c:pt>
                <c:pt idx="21">
                  <c:v>1.5802363967137725</c:v>
                </c:pt>
                <c:pt idx="22">
                  <c:v>1.7037780707981138</c:v>
                </c:pt>
                <c:pt idx="23">
                  <c:v>1.8204006828639119</c:v>
                </c:pt>
                <c:pt idx="24">
                  <c:v>1.9257530844804065</c:v>
                </c:pt>
                <c:pt idx="25">
                  <c:v>1.9153059416011355</c:v>
                </c:pt>
                <c:pt idx="26">
                  <c:v>1.8885450053339483</c:v>
                </c:pt>
                <c:pt idx="27">
                  <c:v>1.9023173739691175</c:v>
                </c:pt>
                <c:pt idx="28">
                  <c:v>1.9208403638857696</c:v>
                </c:pt>
                <c:pt idx="29">
                  <c:v>1.9160041759918449</c:v>
                </c:pt>
                <c:pt idx="30">
                  <c:v>1.9090972634988534</c:v>
                </c:pt>
                <c:pt idx="31">
                  <c:v>1.9057970557883297</c:v>
                </c:pt>
                <c:pt idx="32">
                  <c:v>1.9015610938188854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20-43A1-AF38-00711B770D67}"/>
            </c:ext>
          </c:extLst>
        </c:ser>
        <c:ser>
          <c:idx val="4"/>
          <c:order val="3"/>
          <c:tx>
            <c:strRef>
              <c:f>'Chapter 11'!$I$10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'Chapter 11'!$J$6:$AP$6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11'!$J$10:$AP$10</c:f>
              <c:numCache>
                <c:formatCode>0.00</c:formatCode>
                <c:ptCount val="33"/>
                <c:pt idx="0">
                  <c:v>2.9574950534842478E-2</c:v>
                </c:pt>
                <c:pt idx="1">
                  <c:v>2.610746683458965E-2</c:v>
                </c:pt>
                <c:pt idx="2">
                  <c:v>2.472096849035077E-2</c:v>
                </c:pt>
                <c:pt idx="3">
                  <c:v>2.8542626551431079E-2</c:v>
                </c:pt>
                <c:pt idx="4">
                  <c:v>3.0077862242811448E-2</c:v>
                </c:pt>
                <c:pt idx="5">
                  <c:v>2.6128637178136051E-2</c:v>
                </c:pt>
                <c:pt idx="6">
                  <c:v>3.015646693035659E-2</c:v>
                </c:pt>
                <c:pt idx="7">
                  <c:v>3.4359493295615155E-2</c:v>
                </c:pt>
                <c:pt idx="8">
                  <c:v>3.0796870673661679E-2</c:v>
                </c:pt>
                <c:pt idx="9">
                  <c:v>3.064851414297105E-2</c:v>
                </c:pt>
                <c:pt idx="10">
                  <c:v>3.0531610940577759E-2</c:v>
                </c:pt>
                <c:pt idx="11">
                  <c:v>3.389205856108983E-2</c:v>
                </c:pt>
                <c:pt idx="12">
                  <c:v>3.3508341034304133E-2</c:v>
                </c:pt>
                <c:pt idx="13">
                  <c:v>3.1997283707947861E-2</c:v>
                </c:pt>
                <c:pt idx="14">
                  <c:v>2.3808490254104607E-2</c:v>
                </c:pt>
                <c:pt idx="15">
                  <c:v>2.8538132098621587E-2</c:v>
                </c:pt>
                <c:pt idx="16">
                  <c:v>2.7014843879977209E-2</c:v>
                </c:pt>
                <c:pt idx="17">
                  <c:v>3.3568051730814639E-2</c:v>
                </c:pt>
                <c:pt idx="18">
                  <c:v>2.7719583424947111E-2</c:v>
                </c:pt>
                <c:pt idx="19">
                  <c:v>2.7263612797858522E-2</c:v>
                </c:pt>
                <c:pt idx="20">
                  <c:v>3.1276264152857572E-2</c:v>
                </c:pt>
                <c:pt idx="21">
                  <c:v>2.1274934247329881E-2</c:v>
                </c:pt>
                <c:pt idx="22">
                  <c:v>3.3934101479483871E-2</c:v>
                </c:pt>
                <c:pt idx="23">
                  <c:v>3.5073905846451169E-2</c:v>
                </c:pt>
                <c:pt idx="24">
                  <c:v>2.925497174097038E-2</c:v>
                </c:pt>
                <c:pt idx="25">
                  <c:v>1.9910336283133857E-2</c:v>
                </c:pt>
                <c:pt idx="26">
                  <c:v>2.597243053499387E-2</c:v>
                </c:pt>
                <c:pt idx="27">
                  <c:v>2.5230522200487538E-2</c:v>
                </c:pt>
                <c:pt idx="28">
                  <c:v>2.0513174034111143E-2</c:v>
                </c:pt>
                <c:pt idx="29">
                  <c:v>2.612322184809443E-2</c:v>
                </c:pt>
                <c:pt idx="30">
                  <c:v>2.6042088049734471E-2</c:v>
                </c:pt>
                <c:pt idx="31">
                  <c:v>2.4401946411612321E-2</c:v>
                </c:pt>
                <c:pt idx="32">
                  <c:v>2.0889348857469649E-2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20-43A1-AF38-00711B770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446464"/>
        <c:axId val="826904895"/>
      </c:areaChart>
      <c:catAx>
        <c:axId val="193344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904895"/>
        <c:crossesAt val="0"/>
        <c:auto val="1"/>
        <c:lblAlgn val="ctr"/>
        <c:lblOffset val="100"/>
        <c:tickLblSkip val="5"/>
        <c:tickMarkSkip val="1"/>
        <c:noMultiLvlLbl val="0"/>
      </c:catAx>
      <c:valAx>
        <c:axId val="82690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rgbClr val="002060"/>
                    </a:solidFill>
                  </a:rPr>
                  <a:t>Agricultural emissions (MtCO</a:t>
                </a:r>
                <a:r>
                  <a:rPr lang="en-US" sz="1000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US" sz="1000" b="1">
                    <a:solidFill>
                      <a:srgbClr val="002060"/>
                    </a:solidFill>
                  </a:rPr>
                  <a:t>e, all gases)</a:t>
                </a:r>
              </a:p>
            </c:rich>
          </c:tx>
          <c:layout>
            <c:manualLayout>
              <c:xMode val="edge"/>
              <c:yMode val="edge"/>
              <c:x val="3.2636507936507936E-2"/>
              <c:y val="6.262067511484942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446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48274735737468E-2"/>
          <c:y val="0.86979002624671919"/>
          <c:w val="0.91961436657843676"/>
          <c:h val="0.130210274058992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58554247963748"/>
          <c:y val="0.1102332136883844"/>
          <c:w val="0.78425178559906294"/>
          <c:h val="0.63444305555555569"/>
        </c:manualLayout>
      </c:layout>
      <c:areaChart>
        <c:grouping val="stacked"/>
        <c:varyColors val="0"/>
        <c:ser>
          <c:idx val="1"/>
          <c:order val="0"/>
          <c:tx>
            <c:strRef>
              <c:f>'Chapter 11'!$I$27</c:f>
              <c:strCache>
                <c:ptCount val="1"/>
                <c:pt idx="0">
                  <c:v>Dairy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'Chapter 11'!$J$26:$AP$26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11'!$J$27:$AP$27</c:f>
              <c:numCache>
                <c:formatCode>0.000</c:formatCode>
                <c:ptCount val="33"/>
                <c:pt idx="0">
                  <c:v>0.26600640181716606</c:v>
                </c:pt>
                <c:pt idx="1">
                  <c:v>0.27845678080109199</c:v>
                </c:pt>
                <c:pt idx="2">
                  <c:v>0.28335063702275876</c:v>
                </c:pt>
                <c:pt idx="3">
                  <c:v>0.29229500592255386</c:v>
                </c:pt>
                <c:pt idx="4">
                  <c:v>0.30910075607214982</c:v>
                </c:pt>
                <c:pt idx="5">
                  <c:v>0.3295110394792472</c:v>
                </c:pt>
                <c:pt idx="6">
                  <c:v>0.34974752346651072</c:v>
                </c:pt>
                <c:pt idx="7">
                  <c:v>0.3581940527912566</c:v>
                </c:pt>
                <c:pt idx="8">
                  <c:v>0.35855779140320759</c:v>
                </c:pt>
                <c:pt idx="9">
                  <c:v>0.36135463397603385</c:v>
                </c:pt>
                <c:pt idx="10">
                  <c:v>0.3917273984682651</c:v>
                </c:pt>
                <c:pt idx="11">
                  <c:v>0.42357196257832902</c:v>
                </c:pt>
                <c:pt idx="12">
                  <c:v>0.44336903581827536</c:v>
                </c:pt>
                <c:pt idx="13">
                  <c:v>0.45634275457307727</c:v>
                </c:pt>
                <c:pt idx="14">
                  <c:v>0.45351233400485097</c:v>
                </c:pt>
                <c:pt idx="15">
                  <c:v>0.44966890671046578</c:v>
                </c:pt>
                <c:pt idx="16">
                  <c:v>0.45616268588698183</c:v>
                </c:pt>
                <c:pt idx="17">
                  <c:v>0.45455193738550032</c:v>
                </c:pt>
                <c:pt idx="18">
                  <c:v>0.48036917789257266</c:v>
                </c:pt>
                <c:pt idx="19">
                  <c:v>0.50132374030019633</c:v>
                </c:pt>
                <c:pt idx="20">
                  <c:v>0.52701346441168251</c:v>
                </c:pt>
                <c:pt idx="21">
                  <c:v>0.55344235394030339</c:v>
                </c:pt>
                <c:pt idx="22">
                  <c:v>0.58372483241726358</c:v>
                </c:pt>
                <c:pt idx="23">
                  <c:v>0.60374667225268253</c:v>
                </c:pt>
                <c:pt idx="24">
                  <c:v>0.62860829654222827</c:v>
                </c:pt>
                <c:pt idx="25">
                  <c:v>0.62537101992101962</c:v>
                </c:pt>
                <c:pt idx="26">
                  <c:v>0.61819905555593968</c:v>
                </c:pt>
                <c:pt idx="27">
                  <c:v>0.61855580904186869</c:v>
                </c:pt>
                <c:pt idx="28">
                  <c:v>0.62244071977761162</c:v>
                </c:pt>
                <c:pt idx="29">
                  <c:v>0.62125928894433047</c:v>
                </c:pt>
                <c:pt idx="30">
                  <c:v>0.62203297600563134</c:v>
                </c:pt>
                <c:pt idx="31">
                  <c:v>0.62071184979703442</c:v>
                </c:pt>
                <c:pt idx="32">
                  <c:v>0.62621076786994856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5-42D7-AD96-74B0FB7DC2D1}"/>
            </c:ext>
          </c:extLst>
        </c:ser>
        <c:ser>
          <c:idx val="3"/>
          <c:order val="1"/>
          <c:tx>
            <c:strRef>
              <c:f>'Chapter 11'!$I$28</c:f>
              <c:strCache>
                <c:ptCount val="1"/>
                <c:pt idx="0">
                  <c:v>Sheep and Beef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'Chapter 11'!$J$26:$AP$26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11'!$J$28:$AP$28</c:f>
              <c:numCache>
                <c:formatCode>0.000</c:formatCode>
                <c:ptCount val="33"/>
                <c:pt idx="0">
                  <c:v>0.84800136360076017</c:v>
                </c:pt>
                <c:pt idx="1">
                  <c:v>0.83864634000352456</c:v>
                </c:pt>
                <c:pt idx="2">
                  <c:v>0.81909099082339887</c:v>
                </c:pt>
                <c:pt idx="3">
                  <c:v>0.81582529961624772</c:v>
                </c:pt>
                <c:pt idx="4">
                  <c:v>0.83493058135260168</c:v>
                </c:pt>
                <c:pt idx="5">
                  <c:v>0.82626647566077316</c:v>
                </c:pt>
                <c:pt idx="6">
                  <c:v>0.8279140893696787</c:v>
                </c:pt>
                <c:pt idx="7">
                  <c:v>0.83667863668047859</c:v>
                </c:pt>
                <c:pt idx="8">
                  <c:v>0.81037364548964386</c:v>
                </c:pt>
                <c:pt idx="9">
                  <c:v>0.8008623968895332</c:v>
                </c:pt>
                <c:pt idx="10">
                  <c:v>0.80430164903808055</c:v>
                </c:pt>
                <c:pt idx="11">
                  <c:v>0.78509607163140638</c:v>
                </c:pt>
                <c:pt idx="12">
                  <c:v>0.75473864726541606</c:v>
                </c:pt>
                <c:pt idx="13">
                  <c:v>0.76054932521686347</c:v>
                </c:pt>
                <c:pt idx="14">
                  <c:v>0.76863765240877935</c:v>
                </c:pt>
                <c:pt idx="15">
                  <c:v>0.77822306246914563</c:v>
                </c:pt>
                <c:pt idx="16">
                  <c:v>0.7790098823423357</c:v>
                </c:pt>
                <c:pt idx="17">
                  <c:v>0.7456577244912056</c:v>
                </c:pt>
                <c:pt idx="18">
                  <c:v>0.69194731646837693</c:v>
                </c:pt>
                <c:pt idx="19">
                  <c:v>0.67164434232180636</c:v>
                </c:pt>
                <c:pt idx="20">
                  <c:v>0.64955739083990083</c:v>
                </c:pt>
                <c:pt idx="21">
                  <c:v>0.63546672723341713</c:v>
                </c:pt>
                <c:pt idx="22">
                  <c:v>0.63883798142677717</c:v>
                </c:pt>
                <c:pt idx="23">
                  <c:v>0.62326867818585019</c:v>
                </c:pt>
                <c:pt idx="24">
                  <c:v>0.61359562762035602</c:v>
                </c:pt>
                <c:pt idx="25">
                  <c:v>0.60138536453729008</c:v>
                </c:pt>
                <c:pt idx="26">
                  <c:v>0.59152535414032903</c:v>
                </c:pt>
                <c:pt idx="27">
                  <c:v>0.59088471378490737</c:v>
                </c:pt>
                <c:pt idx="28">
                  <c:v>0.59644717988718254</c:v>
                </c:pt>
                <c:pt idx="29">
                  <c:v>0.60437081757643862</c:v>
                </c:pt>
                <c:pt idx="30">
                  <c:v>0.60214560121746996</c:v>
                </c:pt>
                <c:pt idx="31">
                  <c:v>0.59234707628260352</c:v>
                </c:pt>
                <c:pt idx="32">
                  <c:v>0.58090226097567788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D5-42D7-AD96-74B0FB7DC2D1}"/>
            </c:ext>
          </c:extLst>
        </c:ser>
        <c:ser>
          <c:idx val="2"/>
          <c:order val="2"/>
          <c:tx>
            <c:strRef>
              <c:f>'Chapter 11'!$I$29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'Chapter 11'!$J$26:$AP$26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11'!$J$29:$AP$29</c:f>
              <c:numCache>
                <c:formatCode>0.000</c:formatCode>
                <c:ptCount val="33"/>
                <c:pt idx="0">
                  <c:v>3.1269554944081165E-2</c:v>
                </c:pt>
                <c:pt idx="1">
                  <c:v>3.2433056430798614E-2</c:v>
                </c:pt>
                <c:pt idx="2">
                  <c:v>3.1423392369766365E-2</c:v>
                </c:pt>
                <c:pt idx="3">
                  <c:v>2.9402636181450816E-2</c:v>
                </c:pt>
                <c:pt idx="4">
                  <c:v>3.1416441891927209E-2</c:v>
                </c:pt>
                <c:pt idx="5">
                  <c:v>3.1681243526356415E-2</c:v>
                </c:pt>
                <c:pt idx="6">
                  <c:v>3.1472748437463567E-2</c:v>
                </c:pt>
                <c:pt idx="7">
                  <c:v>3.5175256119131748E-2</c:v>
                </c:pt>
                <c:pt idx="8">
                  <c:v>3.8532645023557049E-2</c:v>
                </c:pt>
                <c:pt idx="9">
                  <c:v>4.1623830627570441E-2</c:v>
                </c:pt>
                <c:pt idx="10">
                  <c:v>4.195905884303875E-2</c:v>
                </c:pt>
                <c:pt idx="11">
                  <c:v>4.1528698242400422E-2</c:v>
                </c:pt>
                <c:pt idx="12">
                  <c:v>4.1332591263420794E-2</c:v>
                </c:pt>
                <c:pt idx="13">
                  <c:v>4.2917270297598294E-2</c:v>
                </c:pt>
                <c:pt idx="14">
                  <c:v>4.4486779329874708E-2</c:v>
                </c:pt>
                <c:pt idx="15">
                  <c:v>4.3582901459735014E-2</c:v>
                </c:pt>
                <c:pt idx="16">
                  <c:v>4.1295315143168407E-2</c:v>
                </c:pt>
                <c:pt idx="17">
                  <c:v>3.7400049698435849E-2</c:v>
                </c:pt>
                <c:pt idx="18">
                  <c:v>3.3171127475790513E-2</c:v>
                </c:pt>
                <c:pt idx="19">
                  <c:v>3.1486588222920088E-2</c:v>
                </c:pt>
                <c:pt idx="20">
                  <c:v>3.1281795959844996E-2</c:v>
                </c:pt>
                <c:pt idx="21">
                  <c:v>3.014973970570577E-2</c:v>
                </c:pt>
                <c:pt idx="22">
                  <c:v>2.9973112963832479E-2</c:v>
                </c:pt>
                <c:pt idx="23">
                  <c:v>2.8791514032732834E-2</c:v>
                </c:pt>
                <c:pt idx="24">
                  <c:v>2.7182695689563274E-2</c:v>
                </c:pt>
                <c:pt idx="25">
                  <c:v>2.5080617609529895E-2</c:v>
                </c:pt>
                <c:pt idx="26">
                  <c:v>2.4671847130871925E-2</c:v>
                </c:pt>
                <c:pt idx="27">
                  <c:v>2.4487591429536222E-2</c:v>
                </c:pt>
                <c:pt idx="28">
                  <c:v>2.4683844888068619E-2</c:v>
                </c:pt>
                <c:pt idx="29">
                  <c:v>2.4134586127949321E-2</c:v>
                </c:pt>
                <c:pt idx="30">
                  <c:v>2.4339588637867452E-2</c:v>
                </c:pt>
                <c:pt idx="31">
                  <c:v>2.4117091755015963E-2</c:v>
                </c:pt>
                <c:pt idx="32">
                  <c:v>2.2845662119693202E-2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D5-42D7-AD96-74B0FB7D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446464"/>
        <c:axId val="826904895"/>
      </c:areaChart>
      <c:dateAx>
        <c:axId val="1933446464"/>
        <c:scaling>
          <c:orientation val="minMax"/>
        </c:scaling>
        <c:delete val="0"/>
        <c:axPos val="b"/>
        <c:numFmt formatCode="General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904895"/>
        <c:crossesAt val="0"/>
        <c:auto val="0"/>
        <c:lblOffset val="100"/>
        <c:baseTimeUnit val="days"/>
        <c:majorUnit val="5"/>
        <c:majorTimeUnit val="days"/>
        <c:minorUnit val="1"/>
      </c:dateAx>
      <c:valAx>
        <c:axId val="82690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rgbClr val="002060"/>
                    </a:solidFill>
                  </a:rPr>
                  <a:t>Agriculture biogenic methane emissions (MtCH</a:t>
                </a:r>
                <a:r>
                  <a:rPr lang="en-US" sz="1000" b="1" baseline="-25000">
                    <a:solidFill>
                      <a:srgbClr val="002060"/>
                    </a:solidFill>
                  </a:rPr>
                  <a:t>4</a:t>
                </a:r>
                <a:r>
                  <a:rPr lang="en-US" sz="1000" b="1">
                    <a:solidFill>
                      <a:srgbClr val="002060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3.9866614306347803E-3"/>
              <c:y val="2.79893624665479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446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60172935235891E-2"/>
          <c:y val="0.8697897130400466"/>
          <c:w val="0.91961436657843676"/>
          <c:h val="0.130210274058992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02912108024566"/>
          <c:y val="4.7666166234475227E-2"/>
          <c:w val="0.80100764631715948"/>
          <c:h val="0.64354810137896845"/>
        </c:manualLayout>
      </c:layout>
      <c:lineChart>
        <c:grouping val="standard"/>
        <c:varyColors val="0"/>
        <c:ser>
          <c:idx val="0"/>
          <c:order val="0"/>
          <c:tx>
            <c:strRef>
              <c:f>'Chapter 11'!$I$129</c:f>
              <c:strCache>
                <c:ptCount val="1"/>
                <c:pt idx="0">
                  <c:v>Target accounting (2023 government projections)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'Chapter 11'!$J$128:$AP$128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11'!$J$129:$AP$129</c:f>
              <c:numCache>
                <c:formatCode>0.0</c:formatCode>
                <c:ptCount val="33"/>
                <c:pt idx="0">
                  <c:v>0.85024999999999995</c:v>
                </c:pt>
                <c:pt idx="1">
                  <c:v>0.85836999999999997</c:v>
                </c:pt>
                <c:pt idx="2">
                  <c:v>1.1174300000000001</c:v>
                </c:pt>
                <c:pt idx="3">
                  <c:v>1.19112</c:v>
                </c:pt>
                <c:pt idx="4">
                  <c:v>1.3284899999999999</c:v>
                </c:pt>
                <c:pt idx="5">
                  <c:v>0.88139000000000001</c:v>
                </c:pt>
                <c:pt idx="6">
                  <c:v>6.3450000000000006E-2</c:v>
                </c:pt>
                <c:pt idx="7">
                  <c:v>-1.3196400000000001</c:v>
                </c:pt>
                <c:pt idx="8">
                  <c:v>-3.3703799999999999</c:v>
                </c:pt>
                <c:pt idx="9">
                  <c:v>-5.8996599999999999</c:v>
                </c:pt>
                <c:pt idx="10">
                  <c:v>-6.0459899999999998</c:v>
                </c:pt>
                <c:pt idx="11">
                  <c:v>-8.560690000000001</c:v>
                </c:pt>
                <c:pt idx="12">
                  <c:v>-10.49004</c:v>
                </c:pt>
                <c:pt idx="13">
                  <c:v>-10.231209999999999</c:v>
                </c:pt>
                <c:pt idx="14">
                  <c:v>-7.9581800000000005</c:v>
                </c:pt>
                <c:pt idx="15">
                  <c:v>-4.0416799999999995</c:v>
                </c:pt>
                <c:pt idx="16">
                  <c:v>-1.40591</c:v>
                </c:pt>
                <c:pt idx="17">
                  <c:v>2.9864600000000001</c:v>
                </c:pt>
                <c:pt idx="18">
                  <c:v>-13.812899999999999</c:v>
                </c:pt>
                <c:pt idx="19">
                  <c:v>-11.78219</c:v>
                </c:pt>
                <c:pt idx="20">
                  <c:v>-11.670170000000001</c:v>
                </c:pt>
                <c:pt idx="21">
                  <c:v>-12.77904</c:v>
                </c:pt>
                <c:pt idx="22">
                  <c:v>-11.036959999999999</c:v>
                </c:pt>
                <c:pt idx="23">
                  <c:v>-8.7247400000000006</c:v>
                </c:pt>
                <c:pt idx="24">
                  <c:v>-11.232749999999999</c:v>
                </c:pt>
                <c:pt idx="25">
                  <c:v>-11.88486</c:v>
                </c:pt>
                <c:pt idx="26">
                  <c:v>-11.30965</c:v>
                </c:pt>
                <c:pt idx="27">
                  <c:v>-10.158709999999999</c:v>
                </c:pt>
                <c:pt idx="28">
                  <c:v>-10.124090000000001</c:v>
                </c:pt>
                <c:pt idx="29">
                  <c:v>-9.2026399999999988</c:v>
                </c:pt>
                <c:pt idx="30">
                  <c:v>-7.7054200000000002</c:v>
                </c:pt>
                <c:pt idx="31">
                  <c:v>-7.0311300000000001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0-4E13-9129-C283F3B63C82}"/>
            </c:ext>
          </c:extLst>
        </c:ser>
        <c:ser>
          <c:idx val="1"/>
          <c:order val="1"/>
          <c:tx>
            <c:strRef>
              <c:f>'Chapter 11'!$I$130</c:f>
              <c:strCache>
                <c:ptCount val="1"/>
                <c:pt idx="0">
                  <c:v>GHG Inventory reporting (2024 edition)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'Chapter 11'!$J$128:$AP$128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11'!$J$130:$AP$130</c:f>
              <c:numCache>
                <c:formatCode>0.0</c:formatCode>
                <c:ptCount val="33"/>
                <c:pt idx="0">
                  <c:v>-24.324623984861258</c:v>
                </c:pt>
                <c:pt idx="1">
                  <c:v>-26.214126625776935</c:v>
                </c:pt>
                <c:pt idx="2">
                  <c:v>-25.459931988404865</c:v>
                </c:pt>
                <c:pt idx="3">
                  <c:v>-25.859660733773211</c:v>
                </c:pt>
                <c:pt idx="4">
                  <c:v>-25.158762125526316</c:v>
                </c:pt>
                <c:pt idx="5">
                  <c:v>-23.7300468412489</c:v>
                </c:pt>
                <c:pt idx="6">
                  <c:v>-22.956157574788563</c:v>
                </c:pt>
                <c:pt idx="7">
                  <c:v>-23.610116389865766</c:v>
                </c:pt>
                <c:pt idx="8">
                  <c:v>-24.207506479329403</c:v>
                </c:pt>
                <c:pt idx="9">
                  <c:v>-26.667579807499497</c:v>
                </c:pt>
                <c:pt idx="10">
                  <c:v>-27.353854227207187</c:v>
                </c:pt>
                <c:pt idx="11">
                  <c:v>-27.619414337622729</c:v>
                </c:pt>
                <c:pt idx="12">
                  <c:v>-26.063063774473417</c:v>
                </c:pt>
                <c:pt idx="13">
                  <c:v>-26.814252931265017</c:v>
                </c:pt>
                <c:pt idx="14">
                  <c:v>-26.593816798665639</c:v>
                </c:pt>
                <c:pt idx="15">
                  <c:v>-24.250934736594257</c:v>
                </c:pt>
                <c:pt idx="16">
                  <c:v>-22.144841370600449</c:v>
                </c:pt>
                <c:pt idx="17">
                  <c:v>-20.045464253070033</c:v>
                </c:pt>
                <c:pt idx="18">
                  <c:v>-28.791488814577654</c:v>
                </c:pt>
                <c:pt idx="19">
                  <c:v>-27.634834549635347</c:v>
                </c:pt>
                <c:pt idx="20">
                  <c:v>-28.573108931094886</c:v>
                </c:pt>
                <c:pt idx="21">
                  <c:v>-28.734742099939137</c:v>
                </c:pt>
                <c:pt idx="22">
                  <c:v>-25.500542225004317</c:v>
                </c:pt>
                <c:pt idx="23">
                  <c:v>-25.545587857501815</c:v>
                </c:pt>
                <c:pt idx="24">
                  <c:v>-25.509230762199923</c:v>
                </c:pt>
                <c:pt idx="25">
                  <c:v>-25.587067607625542</c:v>
                </c:pt>
                <c:pt idx="26">
                  <c:v>-24.943055534212341</c:v>
                </c:pt>
                <c:pt idx="27">
                  <c:v>-23.457065304072625</c:v>
                </c:pt>
                <c:pt idx="28">
                  <c:v>-22.425376492814937</c:v>
                </c:pt>
                <c:pt idx="29">
                  <c:v>-21.594411549307743</c:v>
                </c:pt>
                <c:pt idx="30">
                  <c:v>-21.060559331273581</c:v>
                </c:pt>
                <c:pt idx="31">
                  <c:v>-20.505564079601456</c:v>
                </c:pt>
                <c:pt idx="32">
                  <c:v>-19.23879432212896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0-4E13-9129-C283F3B63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4675568"/>
        <c:axId val="812998480"/>
      </c:lineChart>
      <c:catAx>
        <c:axId val="77467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998480"/>
        <c:crosses val="autoZero"/>
        <c:auto val="1"/>
        <c:lblAlgn val="ctr"/>
        <c:lblOffset val="100"/>
        <c:tickLblSkip val="5"/>
        <c:noMultiLvlLbl val="0"/>
      </c:catAx>
      <c:valAx>
        <c:axId val="8129984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Net emissions (MtCO</a:t>
                </a:r>
                <a:r>
                  <a:rPr lang="en-NZ" b="1" baseline="-25000"/>
                  <a:t>2</a:t>
                </a:r>
                <a:r>
                  <a:rPr lang="en-NZ" b="1"/>
                  <a:t>e)</a:t>
                </a:r>
              </a:p>
            </c:rich>
          </c:tx>
          <c:layout>
            <c:manualLayout>
              <c:xMode val="edge"/>
              <c:yMode val="edge"/>
              <c:x val="2.8409321999430595E-2"/>
              <c:y val="0.162537532414357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4675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81714785651792"/>
          <c:y val="4.2759961127308066E-2"/>
          <c:w val="0.79705074365704287"/>
          <c:h val="0.55123905511811022"/>
        </c:manualLayout>
      </c:layout>
      <c:areaChart>
        <c:grouping val="stacked"/>
        <c:varyColors val="0"/>
        <c:ser>
          <c:idx val="1"/>
          <c:order val="0"/>
          <c:tx>
            <c:strRef>
              <c:f>'Chapter 12'!$I$7</c:f>
              <c:strCache>
                <c:ptCount val="1"/>
                <c:pt idx="0">
                  <c:v>Solid Waste Disposal at Municipal Landfills</c:v>
                </c:pt>
              </c:strCache>
            </c:strRef>
          </c:tx>
          <c:spPr>
            <a:solidFill>
              <a:srgbClr val="EF4E7E"/>
            </a:solidFill>
            <a:ln w="25400">
              <a:noFill/>
            </a:ln>
            <a:effectLst/>
          </c:spPr>
          <c:cat>
            <c:numRef>
              <c:f>'Chapter 12'!$J$6:$AP$6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12'!$J$7:$AP$7</c:f>
              <c:numCache>
                <c:formatCode>0.00</c:formatCode>
                <c:ptCount val="33"/>
                <c:pt idx="0">
                  <c:v>2.0346588341225735</c:v>
                </c:pt>
                <c:pt idx="1">
                  <c:v>2.120968505900632</c:v>
                </c:pt>
                <c:pt idx="2">
                  <c:v>2.2078809461072324</c:v>
                </c:pt>
                <c:pt idx="3">
                  <c:v>2.2953843911590175</c:v>
                </c:pt>
                <c:pt idx="4">
                  <c:v>2.1812364294911468</c:v>
                </c:pt>
                <c:pt idx="5">
                  <c:v>2.2666842855818237</c:v>
                </c:pt>
                <c:pt idx="6">
                  <c:v>2.354425561244176</c:v>
                </c:pt>
                <c:pt idx="7">
                  <c:v>2.3808453442420743</c:v>
                </c:pt>
                <c:pt idx="8">
                  <c:v>2.3372865305791439</c:v>
                </c:pt>
                <c:pt idx="9">
                  <c:v>2.334697569406496</c:v>
                </c:pt>
                <c:pt idx="10">
                  <c:v>2.3570157407342678</c:v>
                </c:pt>
                <c:pt idx="11">
                  <c:v>2.3914022195491786</c:v>
                </c:pt>
                <c:pt idx="12">
                  <c:v>2.435536684290275</c:v>
                </c:pt>
                <c:pt idx="13">
                  <c:v>2.3553469900864625</c:v>
                </c:pt>
                <c:pt idx="14">
                  <c:v>2.381820210957923</c:v>
                </c:pt>
                <c:pt idx="15">
                  <c:v>2.3926904397965556</c:v>
                </c:pt>
                <c:pt idx="16">
                  <c:v>2.1940465841394716</c:v>
                </c:pt>
                <c:pt idx="17">
                  <c:v>2.1552277223765852</c:v>
                </c:pt>
                <c:pt idx="18">
                  <c:v>2.0700195248251942</c:v>
                </c:pt>
                <c:pt idx="19">
                  <c:v>1.9318409673128274</c:v>
                </c:pt>
                <c:pt idx="20">
                  <c:v>1.8671248244701646</c:v>
                </c:pt>
                <c:pt idx="21">
                  <c:v>1.702457410601621</c:v>
                </c:pt>
                <c:pt idx="22">
                  <c:v>1.586097144332171</c:v>
                </c:pt>
                <c:pt idx="23">
                  <c:v>1.5294432848817479</c:v>
                </c:pt>
                <c:pt idx="24">
                  <c:v>1.4785145043317085</c:v>
                </c:pt>
                <c:pt idx="25">
                  <c:v>1.4356843429896935</c:v>
                </c:pt>
                <c:pt idx="26">
                  <c:v>1.4019170383455284</c:v>
                </c:pt>
                <c:pt idx="27">
                  <c:v>1.3667845645068244</c:v>
                </c:pt>
                <c:pt idx="28">
                  <c:v>1.2987289759536063</c:v>
                </c:pt>
                <c:pt idx="29">
                  <c:v>1.2516753503592726</c:v>
                </c:pt>
                <c:pt idx="30">
                  <c:v>1.2081094847051903</c:v>
                </c:pt>
                <c:pt idx="31">
                  <c:v>1.1559360746284775</c:v>
                </c:pt>
                <c:pt idx="32">
                  <c:v>1.1216059997882684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5-4533-8880-A76A5823B256}"/>
            </c:ext>
          </c:extLst>
        </c:ser>
        <c:ser>
          <c:idx val="0"/>
          <c:order val="1"/>
          <c:tx>
            <c:strRef>
              <c:f>'Chapter 12'!$I$8</c:f>
              <c:strCache>
                <c:ptCount val="1"/>
                <c:pt idx="0">
                  <c:v>Solid Waste Disposal at Non-Municipal Landfills</c:v>
                </c:pt>
              </c:strCache>
            </c:strRef>
          </c:tx>
          <c:spPr>
            <a:solidFill>
              <a:srgbClr val="0061A3"/>
            </a:solidFill>
            <a:ln w="25400">
              <a:noFill/>
            </a:ln>
            <a:effectLst/>
          </c:spPr>
          <c:cat>
            <c:numRef>
              <c:f>'Chapter 12'!$J$6:$AP$6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12'!$J$8:$AP$8</c:f>
              <c:numCache>
                <c:formatCode>0.00</c:formatCode>
                <c:ptCount val="33"/>
                <c:pt idx="0">
                  <c:v>1.6741236205033272</c:v>
                </c:pt>
                <c:pt idx="1">
                  <c:v>1.6999141118872834</c:v>
                </c:pt>
                <c:pt idx="2">
                  <c:v>1.7234115225313005</c:v>
                </c:pt>
                <c:pt idx="3">
                  <c:v>1.7471379143458459</c:v>
                </c:pt>
                <c:pt idx="4">
                  <c:v>1.7714298584530312</c:v>
                </c:pt>
                <c:pt idx="5">
                  <c:v>1.7846604552551677</c:v>
                </c:pt>
                <c:pt idx="6">
                  <c:v>1.8006981610604496</c:v>
                </c:pt>
                <c:pt idx="7">
                  <c:v>1.8192937935733209</c:v>
                </c:pt>
                <c:pt idx="8">
                  <c:v>1.8422396216022119</c:v>
                </c:pt>
                <c:pt idx="9">
                  <c:v>1.8672561220895507</c:v>
                </c:pt>
                <c:pt idx="10">
                  <c:v>1.8874004243082758</c:v>
                </c:pt>
                <c:pt idx="11">
                  <c:v>1.8995943934283694</c:v>
                </c:pt>
                <c:pt idx="12">
                  <c:v>1.8933718050141211</c:v>
                </c:pt>
                <c:pt idx="13">
                  <c:v>1.8822424946013312</c:v>
                </c:pt>
                <c:pt idx="14">
                  <c:v>1.8668401037618292</c:v>
                </c:pt>
                <c:pt idx="15">
                  <c:v>1.8543434849448395</c:v>
                </c:pt>
                <c:pt idx="16">
                  <c:v>1.8370856149369343</c:v>
                </c:pt>
                <c:pt idx="17">
                  <c:v>1.8373819827038864</c:v>
                </c:pt>
                <c:pt idx="18">
                  <c:v>1.8360974231688214</c:v>
                </c:pt>
                <c:pt idx="19">
                  <c:v>1.8324557707389781</c:v>
                </c:pt>
                <c:pt idx="20">
                  <c:v>1.8268378551912141</c:v>
                </c:pt>
                <c:pt idx="21">
                  <c:v>1.8258810219085158</c:v>
                </c:pt>
                <c:pt idx="22">
                  <c:v>1.8237879608121885</c:v>
                </c:pt>
                <c:pt idx="23">
                  <c:v>1.8213204967953838</c:v>
                </c:pt>
                <c:pt idx="24">
                  <c:v>1.8120376627686643</c:v>
                </c:pt>
                <c:pt idx="25">
                  <c:v>1.8029300910531789</c:v>
                </c:pt>
                <c:pt idx="26">
                  <c:v>1.792141083561031</c:v>
                </c:pt>
                <c:pt idx="27">
                  <c:v>1.7821366699788603</c:v>
                </c:pt>
                <c:pt idx="28">
                  <c:v>1.7697064031592753</c:v>
                </c:pt>
                <c:pt idx="29">
                  <c:v>1.7565503575330932</c:v>
                </c:pt>
                <c:pt idx="30">
                  <c:v>1.7431380536923178</c:v>
                </c:pt>
                <c:pt idx="31">
                  <c:v>1.7304191269223805</c:v>
                </c:pt>
                <c:pt idx="32">
                  <c:v>1.7190150242858304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5-4533-8880-A76A5823B256}"/>
            </c:ext>
          </c:extLst>
        </c:ser>
        <c:ser>
          <c:idx val="3"/>
          <c:order val="2"/>
          <c:tx>
            <c:strRef>
              <c:f>'Chapter 12'!$I$9</c:f>
              <c:strCache>
                <c:ptCount val="1"/>
                <c:pt idx="0">
                  <c:v>Composting</c:v>
                </c:pt>
              </c:strCache>
            </c:strRef>
          </c:tx>
          <c:spPr>
            <a:solidFill>
              <a:srgbClr val="6AC17B"/>
            </a:solidFill>
            <a:ln>
              <a:noFill/>
            </a:ln>
            <a:effectLst/>
          </c:spPr>
          <c:cat>
            <c:numRef>
              <c:f>'Chapter 12'!$J$6:$AP$6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12'!$J$9:$AP$9</c:f>
              <c:numCache>
                <c:formatCode>0.00</c:formatCode>
                <c:ptCount val="33"/>
                <c:pt idx="0">
                  <c:v>4.8075106123072206E-3</c:v>
                </c:pt>
                <c:pt idx="1">
                  <c:v>4.9036608245537497E-3</c:v>
                </c:pt>
                <c:pt idx="2">
                  <c:v>5.0017340410460596E-3</c:v>
                </c:pt>
                <c:pt idx="3">
                  <c:v>5.1017687218653301E-3</c:v>
                </c:pt>
                <c:pt idx="4">
                  <c:v>5.2038040963040405E-3</c:v>
                </c:pt>
                <c:pt idx="5">
                  <c:v>5.3078801782279498E-3</c:v>
                </c:pt>
                <c:pt idx="6">
                  <c:v>5.4140377817933601E-3</c:v>
                </c:pt>
                <c:pt idx="7">
                  <c:v>5.52231853742858E-3</c:v>
                </c:pt>
                <c:pt idx="8">
                  <c:v>5.6327649081783903E-3</c:v>
                </c:pt>
                <c:pt idx="9">
                  <c:v>5.7454202063428692E-3</c:v>
                </c:pt>
                <c:pt idx="10">
                  <c:v>5.8603286104694802E-3</c:v>
                </c:pt>
                <c:pt idx="11">
                  <c:v>5.9775351826773394E-3</c:v>
                </c:pt>
                <c:pt idx="12">
                  <c:v>6.0970858863306204E-3</c:v>
                </c:pt>
                <c:pt idx="13">
                  <c:v>6.2190276040583704E-3</c:v>
                </c:pt>
                <c:pt idx="14">
                  <c:v>6.3434081561384303E-3</c:v>
                </c:pt>
                <c:pt idx="15">
                  <c:v>6.4702763192614303E-3</c:v>
                </c:pt>
                <c:pt idx="16">
                  <c:v>6.5996818456485699E-3</c:v>
                </c:pt>
                <c:pt idx="17">
                  <c:v>6.7316754825594407E-3</c:v>
                </c:pt>
                <c:pt idx="18">
                  <c:v>6.8663089922111186E-3</c:v>
                </c:pt>
                <c:pt idx="19">
                  <c:v>8.926201689875601E-3</c:v>
                </c:pt>
                <c:pt idx="20">
                  <c:v>1.2496682365825311E-2</c:v>
                </c:pt>
                <c:pt idx="21">
                  <c:v>1.7495355312153901E-2</c:v>
                </c:pt>
                <c:pt idx="22">
                  <c:v>2.186919414019349E-2</c:v>
                </c:pt>
                <c:pt idx="23">
                  <c:v>2.7336492675241342E-2</c:v>
                </c:pt>
                <c:pt idx="24">
                  <c:v>3.2803791210291838E-2</c:v>
                </c:pt>
                <c:pt idx="25">
                  <c:v>3.9364549452350038E-2</c:v>
                </c:pt>
                <c:pt idx="26">
                  <c:v>4.7237459342820157E-2</c:v>
                </c:pt>
                <c:pt idx="27">
                  <c:v>5.4323078244242186E-2</c:v>
                </c:pt>
                <c:pt idx="28">
                  <c:v>5.9755386068666365E-2</c:v>
                </c:pt>
                <c:pt idx="29">
                  <c:v>6.6754339999999995E-2</c:v>
                </c:pt>
                <c:pt idx="30">
                  <c:v>7.0522427544718963E-2</c:v>
                </c:pt>
                <c:pt idx="31">
                  <c:v>7.3433712327674025E-2</c:v>
                </c:pt>
                <c:pt idx="32">
                  <c:v>7.6522347470646776E-2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C5-4533-8880-A76A5823B256}"/>
            </c:ext>
          </c:extLst>
        </c:ser>
        <c:ser>
          <c:idx val="6"/>
          <c:order val="3"/>
          <c:tx>
            <c:strRef>
              <c:f>'Chapter 12'!$I$10</c:f>
              <c:strCache>
                <c:ptCount val="1"/>
                <c:pt idx="0">
                  <c:v>Waste Incineration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'Chapter 12'!$J$6:$AP$6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12'!$J$10:$AP$10</c:f>
              <c:numCache>
                <c:formatCode>0.00</c:formatCode>
                <c:ptCount val="33"/>
                <c:pt idx="0">
                  <c:v>1.458514955863789E-2</c:v>
                </c:pt>
                <c:pt idx="1">
                  <c:v>1.458514955863789E-2</c:v>
                </c:pt>
                <c:pt idx="2">
                  <c:v>1.457043955863793E-2</c:v>
                </c:pt>
                <c:pt idx="3">
                  <c:v>1.4452759558637689E-2</c:v>
                </c:pt>
                <c:pt idx="4">
                  <c:v>1.4452759558637689E-2</c:v>
                </c:pt>
                <c:pt idx="5">
                  <c:v>1.4276004198637811E-2</c:v>
                </c:pt>
                <c:pt idx="6">
                  <c:v>1.389354419863773E-2</c:v>
                </c:pt>
                <c:pt idx="7">
                  <c:v>1.389354419863773E-2</c:v>
                </c:pt>
                <c:pt idx="8">
                  <c:v>1.369348819863777E-2</c:v>
                </c:pt>
                <c:pt idx="9">
                  <c:v>1.304036419863781E-2</c:v>
                </c:pt>
                <c:pt idx="10">
                  <c:v>1.237105919863781E-2</c:v>
                </c:pt>
                <c:pt idx="11">
                  <c:v>7.3696591986377007E-3</c:v>
                </c:pt>
                <c:pt idx="12">
                  <c:v>6.7718447986377696E-3</c:v>
                </c:pt>
                <c:pt idx="13">
                  <c:v>6.2069807986378494E-3</c:v>
                </c:pt>
                <c:pt idx="14">
                  <c:v>6.1481407986377296E-3</c:v>
                </c:pt>
                <c:pt idx="15">
                  <c:v>5.0448907986379299E-3</c:v>
                </c:pt>
                <c:pt idx="16">
                  <c:v>3.7967695865147597E-3</c:v>
                </c:pt>
                <c:pt idx="17">
                  <c:v>2.2717542567464001E-3</c:v>
                </c:pt>
                <c:pt idx="18">
                  <c:v>2.3013440720834498E-3</c:v>
                </c:pt>
                <c:pt idx="19">
                  <c:v>2.3013440720834498E-3</c:v>
                </c:pt>
                <c:pt idx="20">
                  <c:v>2.3013440720834498E-3</c:v>
                </c:pt>
                <c:pt idx="21">
                  <c:v>2.3013440720834498E-3</c:v>
                </c:pt>
                <c:pt idx="22">
                  <c:v>2.3013440720834498E-3</c:v>
                </c:pt>
                <c:pt idx="23">
                  <c:v>2.3013440720834498E-3</c:v>
                </c:pt>
                <c:pt idx="24">
                  <c:v>2.3013440720834498E-3</c:v>
                </c:pt>
                <c:pt idx="25">
                  <c:v>2.3013440720834498E-3</c:v>
                </c:pt>
                <c:pt idx="26">
                  <c:v>2.3013440720834498E-3</c:v>
                </c:pt>
                <c:pt idx="27">
                  <c:v>2.3013440720834498E-3</c:v>
                </c:pt>
                <c:pt idx="28">
                  <c:v>2.3013440720834498E-3</c:v>
                </c:pt>
                <c:pt idx="29">
                  <c:v>2.3013440720834498E-3</c:v>
                </c:pt>
                <c:pt idx="30">
                  <c:v>2.3013440720834498E-3</c:v>
                </c:pt>
                <c:pt idx="31">
                  <c:v>2.3013440720834498E-3</c:v>
                </c:pt>
                <c:pt idx="32">
                  <c:v>2.3013440720834498E-3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C5-4533-8880-A76A5823B256}"/>
            </c:ext>
          </c:extLst>
        </c:ser>
        <c:ser>
          <c:idx val="7"/>
          <c:order val="4"/>
          <c:tx>
            <c:strRef>
              <c:f>'Chapter 12'!$I$11</c:f>
              <c:strCache>
                <c:ptCount val="1"/>
                <c:pt idx="0">
                  <c:v>Open Burning of Waste</c:v>
                </c:pt>
              </c:strCache>
            </c:strRef>
          </c:tx>
          <c:spPr>
            <a:solidFill>
              <a:srgbClr val="FEA54A"/>
            </a:solidFill>
            <a:ln>
              <a:noFill/>
            </a:ln>
            <a:effectLst/>
          </c:spPr>
          <c:cat>
            <c:numRef>
              <c:f>'Chapter 12'!$J$6:$AP$6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12'!$J$11:$AP$11</c:f>
              <c:numCache>
                <c:formatCode>0.00</c:formatCode>
                <c:ptCount val="33"/>
                <c:pt idx="0">
                  <c:v>0.304750044906476</c:v>
                </c:pt>
                <c:pt idx="1">
                  <c:v>0.30247014650990944</c:v>
                </c:pt>
                <c:pt idx="2">
                  <c:v>0.29885438208387788</c:v>
                </c:pt>
                <c:pt idx="3">
                  <c:v>0.30484283072897395</c:v>
                </c:pt>
                <c:pt idx="4">
                  <c:v>0.26149092548539959</c:v>
                </c:pt>
                <c:pt idx="5">
                  <c:v>0.25887217591821127</c:v>
                </c:pt>
                <c:pt idx="6">
                  <c:v>0.24870832126134274</c:v>
                </c:pt>
                <c:pt idx="7">
                  <c:v>0.26708721859264711</c:v>
                </c:pt>
                <c:pt idx="8">
                  <c:v>0.28546611592395138</c:v>
                </c:pt>
                <c:pt idx="9">
                  <c:v>0.30384501325525337</c:v>
                </c:pt>
                <c:pt idx="10">
                  <c:v>0.29076728479038727</c:v>
                </c:pt>
                <c:pt idx="11">
                  <c:v>0.27768955632551812</c:v>
                </c:pt>
                <c:pt idx="12">
                  <c:v>0.26461182786065196</c:v>
                </c:pt>
                <c:pt idx="13">
                  <c:v>0.24863178664854835</c:v>
                </c:pt>
                <c:pt idx="14">
                  <c:v>0.25055962744298044</c:v>
                </c:pt>
                <c:pt idx="15">
                  <c:v>0.2429164922334498</c:v>
                </c:pt>
                <c:pt idx="16">
                  <c:v>0.24354718612329046</c:v>
                </c:pt>
                <c:pt idx="17">
                  <c:v>0.23882096594618649</c:v>
                </c:pt>
                <c:pt idx="18">
                  <c:v>0.22839412155133773</c:v>
                </c:pt>
                <c:pt idx="19">
                  <c:v>0.22360579596551555</c:v>
                </c:pt>
                <c:pt idx="20">
                  <c:v>0.22579272926741895</c:v>
                </c:pt>
                <c:pt idx="21">
                  <c:v>0.21875221617443041</c:v>
                </c:pt>
                <c:pt idx="22">
                  <c:v>0.21933495169850278</c:v>
                </c:pt>
                <c:pt idx="23">
                  <c:v>0.21378141685725074</c:v>
                </c:pt>
                <c:pt idx="24">
                  <c:v>0.21401632995447956</c:v>
                </c:pt>
                <c:pt idx="25">
                  <c:v>0.20845433766938937</c:v>
                </c:pt>
                <c:pt idx="26">
                  <c:v>0.20931222684126999</c:v>
                </c:pt>
                <c:pt idx="27">
                  <c:v>0.19761653387098913</c:v>
                </c:pt>
                <c:pt idx="28">
                  <c:v>0.19170801005771052</c:v>
                </c:pt>
                <c:pt idx="29">
                  <c:v>0.1871736576574384</c:v>
                </c:pt>
                <c:pt idx="30">
                  <c:v>0.18621999075544418</c:v>
                </c:pt>
                <c:pt idx="31">
                  <c:v>0.18792156129013543</c:v>
                </c:pt>
                <c:pt idx="32">
                  <c:v>0.17825187550118377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C5-4533-8880-A76A5823B256}"/>
            </c:ext>
          </c:extLst>
        </c:ser>
        <c:ser>
          <c:idx val="8"/>
          <c:order val="5"/>
          <c:tx>
            <c:strRef>
              <c:f>'Chapter 12'!$I$12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'Chapter 12'!$J$6:$AP$6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12'!$J$12:$AP$12</c:f>
              <c:numCache>
                <c:formatCode>0.00</c:formatCode>
                <c:ptCount val="33"/>
                <c:pt idx="0">
                  <c:v>0.32381693182174787</c:v>
                </c:pt>
                <c:pt idx="1">
                  <c:v>0.33445701135252059</c:v>
                </c:pt>
                <c:pt idx="2">
                  <c:v>0.3408977926038953</c:v>
                </c:pt>
                <c:pt idx="3">
                  <c:v>0.34102071706197729</c:v>
                </c:pt>
                <c:pt idx="4">
                  <c:v>0.34767974687004921</c:v>
                </c:pt>
                <c:pt idx="5">
                  <c:v>0.3553650180761222</c:v>
                </c:pt>
                <c:pt idx="6">
                  <c:v>0.35943770481491366</c:v>
                </c:pt>
                <c:pt idx="7">
                  <c:v>0.36395483834641801</c:v>
                </c:pt>
                <c:pt idx="8">
                  <c:v>0.36094816099350013</c:v>
                </c:pt>
                <c:pt idx="9">
                  <c:v>0.34884580417992572</c:v>
                </c:pt>
                <c:pt idx="10">
                  <c:v>0.3514278223302269</c:v>
                </c:pt>
                <c:pt idx="11">
                  <c:v>0.34754376159012296</c:v>
                </c:pt>
                <c:pt idx="12">
                  <c:v>0.34030972592933928</c:v>
                </c:pt>
                <c:pt idx="13">
                  <c:v>0.34252793229619671</c:v>
                </c:pt>
                <c:pt idx="14">
                  <c:v>0.34890645958933414</c:v>
                </c:pt>
                <c:pt idx="15">
                  <c:v>0.34637018085357579</c:v>
                </c:pt>
                <c:pt idx="16">
                  <c:v>0.34111809049087161</c:v>
                </c:pt>
                <c:pt idx="17">
                  <c:v>0.34521435039494852</c:v>
                </c:pt>
                <c:pt idx="18">
                  <c:v>0.34771182784393584</c:v>
                </c:pt>
                <c:pt idx="19">
                  <c:v>0.34557938319036802</c:v>
                </c:pt>
                <c:pt idx="20">
                  <c:v>0.34742511710785906</c:v>
                </c:pt>
                <c:pt idx="21">
                  <c:v>0.34760756254833342</c:v>
                </c:pt>
                <c:pt idx="22">
                  <c:v>0.3481607689673677</c:v>
                </c:pt>
                <c:pt idx="23">
                  <c:v>0.35171460380525954</c:v>
                </c:pt>
                <c:pt idx="24">
                  <c:v>0.3576851358098439</c:v>
                </c:pt>
                <c:pt idx="25">
                  <c:v>0.36651922996677694</c:v>
                </c:pt>
                <c:pt idx="26">
                  <c:v>0.36979375604691778</c:v>
                </c:pt>
                <c:pt idx="27">
                  <c:v>0.3771110395415827</c:v>
                </c:pt>
                <c:pt idx="28">
                  <c:v>0.38335505478294302</c:v>
                </c:pt>
                <c:pt idx="29">
                  <c:v>0.38972342076675642</c:v>
                </c:pt>
                <c:pt idx="30">
                  <c:v>0.3929018023154624</c:v>
                </c:pt>
                <c:pt idx="31">
                  <c:v>0.39429522765292119</c:v>
                </c:pt>
                <c:pt idx="32">
                  <c:v>0.39502187601147154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C5-4533-8880-A76A5823B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636512"/>
        <c:axId val="1194462672"/>
      </c:areaChart>
      <c:catAx>
        <c:axId val="165363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462672"/>
        <c:crosses val="autoZero"/>
        <c:auto val="1"/>
        <c:lblAlgn val="ctr"/>
        <c:lblOffset val="100"/>
        <c:tickLblSkip val="5"/>
        <c:noMultiLvlLbl val="0"/>
      </c:catAx>
      <c:valAx>
        <c:axId val="119446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002060"/>
                    </a:solidFill>
                  </a:rPr>
                  <a:t>Emissions (MtCO</a:t>
                </a:r>
                <a:r>
                  <a:rPr lang="en-US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US" b="1">
                    <a:solidFill>
                      <a:srgbClr val="00206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4421393285715605E-2"/>
              <c:y val="0.200953169471541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3636512"/>
        <c:crosses val="autoZero"/>
        <c:crossBetween val="midCat"/>
        <c:majorUnit val="1"/>
        <c:min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451785714285709E-2"/>
          <c:y val="0.7259887314085739"/>
          <c:w val="0.90654821428571442"/>
          <c:h val="0.2694427996500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'Chapter 12'!$I$75</c:f>
              <c:strCache>
                <c:ptCount val="1"/>
                <c:pt idx="0">
                  <c:v>HFCs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6-4993-8432-D1DEB5B01FA0}"/>
              </c:ext>
            </c:extLst>
          </c:dPt>
          <c:cat>
            <c:numRef>
              <c:f>'Chapter 12'!$J$74:$AP$74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12'!$J$75:$AP$75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2.6000000000000003E-4</c:v>
                </c:pt>
                <c:pt idx="3">
                  <c:v>3.9000000000000005E-4</c:v>
                </c:pt>
                <c:pt idx="4">
                  <c:v>1.1824734246799551E-2</c:v>
                </c:pt>
                <c:pt idx="5">
                  <c:v>2.9470596875821681E-2</c:v>
                </c:pt>
                <c:pt idx="6">
                  <c:v>6.6802906122096634E-2</c:v>
                </c:pt>
                <c:pt idx="7">
                  <c:v>0.1133697193306156</c:v>
                </c:pt>
                <c:pt idx="8">
                  <c:v>0.14028322276519348</c:v>
                </c:pt>
                <c:pt idx="9">
                  <c:v>0.18548845328143815</c:v>
                </c:pt>
                <c:pt idx="10">
                  <c:v>0.23057146565690223</c:v>
                </c:pt>
                <c:pt idx="11">
                  <c:v>0.31187608350840312</c:v>
                </c:pt>
                <c:pt idx="12">
                  <c:v>0.36591602586163247</c:v>
                </c:pt>
                <c:pt idx="13">
                  <c:v>0.43582885384065811</c:v>
                </c:pt>
                <c:pt idx="14">
                  <c:v>0.5319190642374495</c:v>
                </c:pt>
                <c:pt idx="15">
                  <c:v>0.64887067046680857</c:v>
                </c:pt>
                <c:pt idx="16">
                  <c:v>0.74818083894805287</c:v>
                </c:pt>
                <c:pt idx="17">
                  <c:v>0.82224562607655516</c:v>
                </c:pt>
                <c:pt idx="18">
                  <c:v>0.91020264747642798</c:v>
                </c:pt>
                <c:pt idx="19">
                  <c:v>0.98306562921386031</c:v>
                </c:pt>
                <c:pt idx="20">
                  <c:v>1.0106043090411041</c:v>
                </c:pt>
                <c:pt idx="21">
                  <c:v>1.0581636373632013</c:v>
                </c:pt>
                <c:pt idx="22">
                  <c:v>1.1032883047334368</c:v>
                </c:pt>
                <c:pt idx="23">
                  <c:v>1.1367162581909553</c:v>
                </c:pt>
                <c:pt idx="24">
                  <c:v>1.1761035444027148</c:v>
                </c:pt>
                <c:pt idx="25">
                  <c:v>1.198512191658782</c:v>
                </c:pt>
                <c:pt idx="26">
                  <c:v>1.2173544986723508</c:v>
                </c:pt>
                <c:pt idx="27">
                  <c:v>1.2524180699649619</c:v>
                </c:pt>
                <c:pt idx="28">
                  <c:v>1.2995248846763243</c:v>
                </c:pt>
                <c:pt idx="29">
                  <c:v>1.3148085136756908</c:v>
                </c:pt>
                <c:pt idx="30">
                  <c:v>1.3431561304669402</c:v>
                </c:pt>
                <c:pt idx="31">
                  <c:v>1.5852038096065846</c:v>
                </c:pt>
                <c:pt idx="32">
                  <c:v>1.4984827391617297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6-4993-8432-D1DEB5B01FA0}"/>
            </c:ext>
          </c:extLst>
        </c:ser>
        <c:ser>
          <c:idx val="1"/>
          <c:order val="1"/>
          <c:tx>
            <c:strRef>
              <c:f>'Chapter 12'!$I$76</c:f>
              <c:strCache>
                <c:ptCount val="1"/>
                <c:pt idx="0">
                  <c:v>PFCs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D6-4993-8432-D1DEB5B01FA0}"/>
              </c:ext>
            </c:extLst>
          </c:dPt>
          <c:cat>
            <c:numRef>
              <c:f>'Chapter 12'!$J$74:$AP$74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12'!$J$76:$AP$76</c:f>
              <c:numCache>
                <c:formatCode>0.00</c:formatCode>
                <c:ptCount val="33"/>
                <c:pt idx="0">
                  <c:v>0.81800811600000012</c:v>
                </c:pt>
                <c:pt idx="1">
                  <c:v>0.81246662400000003</c:v>
                </c:pt>
                <c:pt idx="2">
                  <c:v>0.41535300000000003</c:v>
                </c:pt>
                <c:pt idx="3">
                  <c:v>0.18898800000000002</c:v>
                </c:pt>
                <c:pt idx="4">
                  <c:v>0.16742400000000002</c:v>
                </c:pt>
                <c:pt idx="5">
                  <c:v>0.138604</c:v>
                </c:pt>
                <c:pt idx="6">
                  <c:v>0.22700299999999998</c:v>
                </c:pt>
                <c:pt idx="7">
                  <c:v>0.1953606</c:v>
                </c:pt>
                <c:pt idx="8">
                  <c:v>0.11058263333333336</c:v>
                </c:pt>
                <c:pt idx="9">
                  <c:v>8.5483533333333361E-2</c:v>
                </c:pt>
                <c:pt idx="10">
                  <c:v>8.4532233333333387E-2</c:v>
                </c:pt>
                <c:pt idx="11">
                  <c:v>6.3497100000000001E-2</c:v>
                </c:pt>
                <c:pt idx="12">
                  <c:v>7.7024700000000001E-2</c:v>
                </c:pt>
                <c:pt idx="13">
                  <c:v>0.11576699999999999</c:v>
                </c:pt>
                <c:pt idx="14">
                  <c:v>9.0067499999999995E-2</c:v>
                </c:pt>
                <c:pt idx="15">
                  <c:v>6.2391599999999998E-2</c:v>
                </c:pt>
                <c:pt idx="16">
                  <c:v>9.7087500000000007E-2</c:v>
                </c:pt>
                <c:pt idx="17">
                  <c:v>4.3684800000000003E-2</c:v>
                </c:pt>
                <c:pt idx="18">
                  <c:v>4.1212800000000001E-2</c:v>
                </c:pt>
                <c:pt idx="19">
                  <c:v>4.8613799999999999E-2</c:v>
                </c:pt>
                <c:pt idx="20">
                  <c:v>4.2773760000000001E-2</c:v>
                </c:pt>
                <c:pt idx="21">
                  <c:v>3.1611070266579999E-2</c:v>
                </c:pt>
                <c:pt idx="22">
                  <c:v>4.2680956069072004E-2</c:v>
                </c:pt>
                <c:pt idx="23">
                  <c:v>4.3277804181959999E-2</c:v>
                </c:pt>
                <c:pt idx="24">
                  <c:v>6.6015419142707699E-2</c:v>
                </c:pt>
                <c:pt idx="25">
                  <c:v>5.2684147821630806E-2</c:v>
                </c:pt>
                <c:pt idx="26">
                  <c:v>4.3786996734535996E-2</c:v>
                </c:pt>
                <c:pt idx="27">
                  <c:v>5.43680655E-2</c:v>
                </c:pt>
                <c:pt idx="28">
                  <c:v>6.5103999107936003E-2</c:v>
                </c:pt>
                <c:pt idx="29">
                  <c:v>8.0153760543999988E-2</c:v>
                </c:pt>
                <c:pt idx="30">
                  <c:v>7.9060343626079999E-2</c:v>
                </c:pt>
                <c:pt idx="31">
                  <c:v>4.5582774393999999E-2</c:v>
                </c:pt>
                <c:pt idx="32">
                  <c:v>5.093429877116E-2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6-4993-8432-D1DEB5B01FA0}"/>
            </c:ext>
          </c:extLst>
        </c:ser>
        <c:ser>
          <c:idx val="2"/>
          <c:order val="2"/>
          <c:tx>
            <c:strRef>
              <c:f>'Chapter 12'!$I$77</c:f>
              <c:strCache>
                <c:ptCount val="1"/>
                <c:pt idx="0">
                  <c:v>SF6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D6-4993-8432-D1DEB5B01FA0}"/>
              </c:ext>
            </c:extLst>
          </c:dPt>
          <c:cat>
            <c:numRef>
              <c:f>'Chapter 12'!$J$74:$AP$74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12'!$J$77:$AP$77</c:f>
              <c:numCache>
                <c:formatCode>0.00</c:formatCode>
                <c:ptCount val="33"/>
                <c:pt idx="0">
                  <c:v>2.0586E-2</c:v>
                </c:pt>
                <c:pt idx="1">
                  <c:v>2.1502500000000001E-2</c:v>
                </c:pt>
                <c:pt idx="2">
                  <c:v>2.2577625E-2</c:v>
                </c:pt>
                <c:pt idx="3">
                  <c:v>2.338925625E-2</c:v>
                </c:pt>
                <c:pt idx="4">
                  <c:v>2.4149819062500001E-2</c:v>
                </c:pt>
                <c:pt idx="5">
                  <c:v>2.5165785015625001E-2</c:v>
                </c:pt>
                <c:pt idx="6">
                  <c:v>2.5404174266464997E-2</c:v>
                </c:pt>
                <c:pt idx="7">
                  <c:v>2.63700579798E-2</c:v>
                </c:pt>
                <c:pt idx="8">
                  <c:v>2.562056087879E-2</c:v>
                </c:pt>
                <c:pt idx="9">
                  <c:v>2.5318863922564997E-2</c:v>
                </c:pt>
                <c:pt idx="10">
                  <c:v>2.0164808859859999E-2</c:v>
                </c:pt>
                <c:pt idx="11">
                  <c:v>2.0651896085155001E-2</c:v>
                </c:pt>
                <c:pt idx="12">
                  <c:v>2.4033259949154999E-2</c:v>
                </c:pt>
                <c:pt idx="13">
                  <c:v>2.5960654587239999E-2</c:v>
                </c:pt>
                <c:pt idx="14">
                  <c:v>2.9803605496595002E-2</c:v>
                </c:pt>
                <c:pt idx="15">
                  <c:v>2.6193774351534999E-2</c:v>
                </c:pt>
                <c:pt idx="16">
                  <c:v>2.1692016207545E-2</c:v>
                </c:pt>
                <c:pt idx="17">
                  <c:v>2.04848103583E-2</c:v>
                </c:pt>
                <c:pt idx="18">
                  <c:v>1.9935031044665E-2</c:v>
                </c:pt>
                <c:pt idx="19">
                  <c:v>2.3227986245334998E-2</c:v>
                </c:pt>
                <c:pt idx="20">
                  <c:v>2.3538657742285002E-2</c:v>
                </c:pt>
                <c:pt idx="21">
                  <c:v>1.952126438948E-2</c:v>
                </c:pt>
                <c:pt idx="22">
                  <c:v>2.1540943245800002E-2</c:v>
                </c:pt>
                <c:pt idx="23">
                  <c:v>1.8743308822074999E-2</c:v>
                </c:pt>
                <c:pt idx="24">
                  <c:v>1.7316639576239998E-2</c:v>
                </c:pt>
                <c:pt idx="25">
                  <c:v>1.6970090641274999E-2</c:v>
                </c:pt>
                <c:pt idx="26">
                  <c:v>1.7896067092180001E-2</c:v>
                </c:pt>
                <c:pt idx="27">
                  <c:v>1.5243828671515001E-2</c:v>
                </c:pt>
                <c:pt idx="28">
                  <c:v>1.5160466056494999E-2</c:v>
                </c:pt>
                <c:pt idx="29">
                  <c:v>1.648141147193E-2</c:v>
                </c:pt>
                <c:pt idx="30">
                  <c:v>1.700902936507E-2</c:v>
                </c:pt>
                <c:pt idx="31">
                  <c:v>1.6033103055985001E-2</c:v>
                </c:pt>
                <c:pt idx="32">
                  <c:v>1.9422002294389999E-2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D6-4993-8432-D1DEB5B01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787664"/>
        <c:axId val="1738608640"/>
      </c:areaChart>
      <c:catAx>
        <c:axId val="3727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tickLblSkip val="5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Emissions</a:t>
                </a:r>
                <a:r>
                  <a:rPr lang="en-NZ" baseline="0"/>
                  <a:t> (MtCO</a:t>
                </a:r>
                <a:r>
                  <a:rPr lang="en-NZ" baseline="-25000"/>
                  <a:t>2</a:t>
                </a:r>
                <a:r>
                  <a:rPr lang="en-NZ" baseline="0"/>
                  <a:t>e)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'Chapter 12'!$I$95</c:f>
              <c:strCache>
                <c:ptCount val="1"/>
                <c:pt idx="0">
                  <c:v>Commercial refrigeration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72-4690-93BB-FF1A91886A6E}"/>
              </c:ext>
            </c:extLst>
          </c:dPt>
          <c:cat>
            <c:numRef>
              <c:f>'Chapter 12'!$J$94:$AP$94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12'!$J$95:$AP$95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2.6000000000000003E-4</c:v>
                </c:pt>
                <c:pt idx="3">
                  <c:v>3.8999999999999999E-4</c:v>
                </c:pt>
                <c:pt idx="4">
                  <c:v>9.9502723056159401E-3</c:v>
                </c:pt>
                <c:pt idx="5">
                  <c:v>1.8848834687804423E-2</c:v>
                </c:pt>
                <c:pt idx="6">
                  <c:v>4.535012468475693E-2</c:v>
                </c:pt>
                <c:pt idx="7">
                  <c:v>7.3915462035552076E-2</c:v>
                </c:pt>
                <c:pt idx="8">
                  <c:v>8.7815768603076369E-2</c:v>
                </c:pt>
                <c:pt idx="9">
                  <c:v>0.10804890906702072</c:v>
                </c:pt>
                <c:pt idx="10">
                  <c:v>0.12424565726724095</c:v>
                </c:pt>
                <c:pt idx="11">
                  <c:v>0.17333969106662822</c:v>
                </c:pt>
                <c:pt idx="12">
                  <c:v>0.17903789835537848</c:v>
                </c:pt>
                <c:pt idx="13">
                  <c:v>0.20710092174122033</c:v>
                </c:pt>
                <c:pt idx="14">
                  <c:v>0.25673889937185018</c:v>
                </c:pt>
                <c:pt idx="15">
                  <c:v>0.34064999086518244</c:v>
                </c:pt>
                <c:pt idx="16">
                  <c:v>0.4066656803622169</c:v>
                </c:pt>
                <c:pt idx="17">
                  <c:v>0.40919107043967939</c:v>
                </c:pt>
                <c:pt idx="18">
                  <c:v>0.44746765074987443</c:v>
                </c:pt>
                <c:pt idx="19">
                  <c:v>0.5095577827569403</c:v>
                </c:pt>
                <c:pt idx="20">
                  <c:v>0.53705250571168983</c:v>
                </c:pt>
                <c:pt idx="21">
                  <c:v>0.52228478048270299</c:v>
                </c:pt>
                <c:pt idx="22">
                  <c:v>0.53400365592230015</c:v>
                </c:pt>
                <c:pt idx="23">
                  <c:v>0.54136774673219656</c:v>
                </c:pt>
                <c:pt idx="24">
                  <c:v>0.58524407675019541</c:v>
                </c:pt>
                <c:pt idx="25">
                  <c:v>0.54847815278834233</c:v>
                </c:pt>
                <c:pt idx="26">
                  <c:v>0.52812187373011077</c:v>
                </c:pt>
                <c:pt idx="27">
                  <c:v>0.55845567738620361</c:v>
                </c:pt>
                <c:pt idx="28">
                  <c:v>0.57415629149626224</c:v>
                </c:pt>
                <c:pt idx="29">
                  <c:v>0.52023890691365415</c:v>
                </c:pt>
                <c:pt idx="30">
                  <c:v>0.56306106771159514</c:v>
                </c:pt>
                <c:pt idx="31">
                  <c:v>0.54462042537226962</c:v>
                </c:pt>
                <c:pt idx="32">
                  <c:v>0.54181194102115138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2-4690-93BB-FF1A91886A6E}"/>
            </c:ext>
          </c:extLst>
        </c:ser>
        <c:ser>
          <c:idx val="1"/>
          <c:order val="1"/>
          <c:tx>
            <c:strRef>
              <c:f>'Chapter 12'!$I$96</c:f>
              <c:strCache>
                <c:ptCount val="1"/>
                <c:pt idx="0">
                  <c:v>Domestic  refrigeration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72-4690-93BB-FF1A91886A6E}"/>
              </c:ext>
            </c:extLst>
          </c:dPt>
          <c:cat>
            <c:numRef>
              <c:f>'Chapter 12'!$J$94:$AP$94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12'!$J$96:$AP$96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1.2863232748975699E-4</c:v>
                </c:pt>
                <c:pt idx="5">
                  <c:v>5.24846418644015E-4</c:v>
                </c:pt>
                <c:pt idx="6">
                  <c:v>5.9188311122344308E-4</c:v>
                </c:pt>
                <c:pt idx="7">
                  <c:v>6.6281346255365808E-4</c:v>
                </c:pt>
                <c:pt idx="8">
                  <c:v>7.3581951109318597E-4</c:v>
                </c:pt>
                <c:pt idx="9">
                  <c:v>8.2902681784422503E-4</c:v>
                </c:pt>
                <c:pt idx="10">
                  <c:v>9.0118201122710816E-4</c:v>
                </c:pt>
                <c:pt idx="11">
                  <c:v>9.8932509663881402E-4</c:v>
                </c:pt>
                <c:pt idx="12">
                  <c:v>1.0509779835932132E-3</c:v>
                </c:pt>
                <c:pt idx="13">
                  <c:v>1.160997977809332E-3</c:v>
                </c:pt>
                <c:pt idx="14">
                  <c:v>1.41816696205366E-3</c:v>
                </c:pt>
                <c:pt idx="15">
                  <c:v>2.089423553729174E-3</c:v>
                </c:pt>
                <c:pt idx="16">
                  <c:v>2.512251443125463E-3</c:v>
                </c:pt>
                <c:pt idx="17">
                  <c:v>3.4559408002035929E-3</c:v>
                </c:pt>
                <c:pt idx="18">
                  <c:v>4.5667330986305212E-3</c:v>
                </c:pt>
                <c:pt idx="19">
                  <c:v>5.158936753138727E-3</c:v>
                </c:pt>
                <c:pt idx="20">
                  <c:v>6.3448930146096302E-3</c:v>
                </c:pt>
                <c:pt idx="21">
                  <c:v>8.4491457364522134E-3</c:v>
                </c:pt>
                <c:pt idx="22">
                  <c:v>9.06147508524934E-3</c:v>
                </c:pt>
                <c:pt idx="23">
                  <c:v>1.1279145024801068E-2</c:v>
                </c:pt>
                <c:pt idx="24">
                  <c:v>1.3331674685895759E-2</c:v>
                </c:pt>
                <c:pt idx="25">
                  <c:v>1.6047123942670469E-2</c:v>
                </c:pt>
                <c:pt idx="26">
                  <c:v>1.7358219291768263E-2</c:v>
                </c:pt>
                <c:pt idx="27">
                  <c:v>1.9072823666737813E-2</c:v>
                </c:pt>
                <c:pt idx="28">
                  <c:v>2.2032426941401177E-2</c:v>
                </c:pt>
                <c:pt idx="29">
                  <c:v>2.2048831591333654E-2</c:v>
                </c:pt>
                <c:pt idx="30">
                  <c:v>2.7320149219739104E-2</c:v>
                </c:pt>
                <c:pt idx="31">
                  <c:v>2.8423339856063788E-2</c:v>
                </c:pt>
                <c:pt idx="32">
                  <c:v>3.0217689798971901E-2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72-4690-93BB-FF1A91886A6E}"/>
            </c:ext>
          </c:extLst>
        </c:ser>
        <c:ser>
          <c:idx val="2"/>
          <c:order val="2"/>
          <c:tx>
            <c:strRef>
              <c:f>'Chapter 12'!$I$97</c:f>
              <c:strCache>
                <c:ptCount val="1"/>
                <c:pt idx="0">
                  <c:v>Industrial refrigeration</c:v>
                </c:pt>
              </c:strCache>
            </c:strRef>
          </c:tx>
          <c:spPr>
            <a:solidFill>
              <a:srgbClr val="083256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rgbClr val="08325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72-4690-93BB-FF1A91886A6E}"/>
              </c:ext>
            </c:extLst>
          </c:dPt>
          <c:cat>
            <c:numRef>
              <c:f>'Chapter 12'!$J$94:$AP$94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12'!$J$97:$AP$97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1.0707559999999997E-3</c:v>
                </c:pt>
                <c:pt idx="5">
                  <c:v>3.5030560000000001E-3</c:v>
                </c:pt>
                <c:pt idx="6">
                  <c:v>6.4358559999999993E-3</c:v>
                </c:pt>
                <c:pt idx="7">
                  <c:v>9.3686559999999995E-3</c:v>
                </c:pt>
                <c:pt idx="8">
                  <c:v>1.2918955999999999E-2</c:v>
                </c:pt>
                <c:pt idx="9">
                  <c:v>2.1160363999999997E-2</c:v>
                </c:pt>
                <c:pt idx="10">
                  <c:v>2.6454308000000003E-2</c:v>
                </c:pt>
                <c:pt idx="11">
                  <c:v>3.1185668E-2</c:v>
                </c:pt>
                <c:pt idx="12">
                  <c:v>4.228465E-2</c:v>
                </c:pt>
                <c:pt idx="13">
                  <c:v>5.7934649999999983E-2</c:v>
                </c:pt>
                <c:pt idx="14">
                  <c:v>7.3220649999999998E-2</c:v>
                </c:pt>
                <c:pt idx="15">
                  <c:v>7.864199999999999E-2</c:v>
                </c:pt>
                <c:pt idx="16">
                  <c:v>7.864199999999999E-2</c:v>
                </c:pt>
                <c:pt idx="17">
                  <c:v>7.864199999999999E-2</c:v>
                </c:pt>
                <c:pt idx="18">
                  <c:v>7.864199999999999E-2</c:v>
                </c:pt>
                <c:pt idx="19">
                  <c:v>7.864199999999999E-2</c:v>
                </c:pt>
                <c:pt idx="20">
                  <c:v>7.864199999999999E-2</c:v>
                </c:pt>
                <c:pt idx="21">
                  <c:v>7.864199999999999E-2</c:v>
                </c:pt>
                <c:pt idx="22">
                  <c:v>7.9119118499999988E-2</c:v>
                </c:pt>
                <c:pt idx="23">
                  <c:v>8.0190542500000003E-2</c:v>
                </c:pt>
                <c:pt idx="24">
                  <c:v>8.2559393999999994E-2</c:v>
                </c:pt>
                <c:pt idx="25">
                  <c:v>8.3664299999999983E-2</c:v>
                </c:pt>
                <c:pt idx="26">
                  <c:v>8.4650000000000003E-2</c:v>
                </c:pt>
                <c:pt idx="27">
                  <c:v>7.8735799999999995E-2</c:v>
                </c:pt>
                <c:pt idx="28">
                  <c:v>7.2984099999999982E-2</c:v>
                </c:pt>
                <c:pt idx="29">
                  <c:v>6.6094899999999984E-2</c:v>
                </c:pt>
                <c:pt idx="30">
                  <c:v>5.9698549999999982E-2</c:v>
                </c:pt>
                <c:pt idx="31">
                  <c:v>4.9852249999999987E-2</c:v>
                </c:pt>
                <c:pt idx="32">
                  <c:v>4.0005949999999985E-2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72-4690-93BB-FF1A91886A6E}"/>
            </c:ext>
          </c:extLst>
        </c:ser>
        <c:ser>
          <c:idx val="3"/>
          <c:order val="3"/>
          <c:tx>
            <c:strRef>
              <c:f>'Chapter 12'!$I$98</c:f>
              <c:strCache>
                <c:ptCount val="1"/>
                <c:pt idx="0">
                  <c:v>Transport refrigeration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'Chapter 12'!$J$94:$AP$94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12'!$J$98:$AP$98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8.1302978999999993E-4</c:v>
                </c:pt>
                <c:pt idx="7">
                  <c:v>2.6189112900000004E-3</c:v>
                </c:pt>
                <c:pt idx="8">
                  <c:v>4.6199613899999999E-3</c:v>
                </c:pt>
                <c:pt idx="9">
                  <c:v>6.86940789E-3</c:v>
                </c:pt>
                <c:pt idx="10">
                  <c:v>1.0434809325000001E-2</c:v>
                </c:pt>
                <c:pt idx="11">
                  <c:v>1.5114719875E-2</c:v>
                </c:pt>
                <c:pt idx="12">
                  <c:v>1.9871980425000001E-2</c:v>
                </c:pt>
                <c:pt idx="13">
                  <c:v>2.5023520975000001E-2</c:v>
                </c:pt>
                <c:pt idx="14">
                  <c:v>3.0723021149999998E-2</c:v>
                </c:pt>
                <c:pt idx="15">
                  <c:v>3.668172564999999E-2</c:v>
                </c:pt>
                <c:pt idx="16">
                  <c:v>4.2141047548840863E-2</c:v>
                </c:pt>
                <c:pt idx="17">
                  <c:v>4.6711449970737999E-2</c:v>
                </c:pt>
                <c:pt idx="18">
                  <c:v>5.1519223487855925E-2</c:v>
                </c:pt>
                <c:pt idx="19">
                  <c:v>5.5108894880496931E-2</c:v>
                </c:pt>
                <c:pt idx="20">
                  <c:v>5.8214611961573383E-2</c:v>
                </c:pt>
                <c:pt idx="21">
                  <c:v>6.0617479404083678E-2</c:v>
                </c:pt>
                <c:pt idx="22">
                  <c:v>6.2323366294249165E-2</c:v>
                </c:pt>
                <c:pt idx="23">
                  <c:v>6.4217714389057601E-2</c:v>
                </c:pt>
                <c:pt idx="24">
                  <c:v>6.5905260551533187E-2</c:v>
                </c:pt>
                <c:pt idx="25">
                  <c:v>6.9112552707617861E-2</c:v>
                </c:pt>
                <c:pt idx="26">
                  <c:v>6.8680102796240816E-2</c:v>
                </c:pt>
                <c:pt idx="27">
                  <c:v>7.0238174742252385E-2</c:v>
                </c:pt>
                <c:pt idx="28">
                  <c:v>7.2086537817386803E-2</c:v>
                </c:pt>
                <c:pt idx="29">
                  <c:v>6.8033074305042504E-2</c:v>
                </c:pt>
                <c:pt idx="30">
                  <c:v>6.733522640800757E-2</c:v>
                </c:pt>
                <c:pt idx="31">
                  <c:v>6.3824567238926155E-2</c:v>
                </c:pt>
                <c:pt idx="32">
                  <c:v>6.1523144818611541E-2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72-4690-93BB-FF1A91886A6E}"/>
            </c:ext>
          </c:extLst>
        </c:ser>
        <c:ser>
          <c:idx val="4"/>
          <c:order val="4"/>
          <c:tx>
            <c:strRef>
              <c:f>'Chapter 12'!$I$99</c:f>
              <c:strCache>
                <c:ptCount val="1"/>
                <c:pt idx="0">
                  <c:v>Mobile air-conditioning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'Chapter 12'!$J$94:$AP$94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12'!$J$99:$AP$99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5.919839636938499E-4</c:v>
                </c:pt>
                <c:pt idx="5">
                  <c:v>5.9516843883854493E-3</c:v>
                </c:pt>
                <c:pt idx="6">
                  <c:v>9.1826692348423514E-3</c:v>
                </c:pt>
                <c:pt idx="7">
                  <c:v>1.6224586339646099E-2</c:v>
                </c:pt>
                <c:pt idx="8">
                  <c:v>1.5749271819913448E-2</c:v>
                </c:pt>
                <c:pt idx="9">
                  <c:v>2.0976307048336116E-2</c:v>
                </c:pt>
                <c:pt idx="10">
                  <c:v>3.179189371317457E-2</c:v>
                </c:pt>
                <c:pt idx="11">
                  <c:v>3.9522718923231837E-2</c:v>
                </c:pt>
                <c:pt idx="12">
                  <c:v>5.4577822312820233E-2</c:v>
                </c:pt>
                <c:pt idx="13">
                  <c:v>6.3619812289340869E-2</c:v>
                </c:pt>
                <c:pt idx="14">
                  <c:v>7.9124498135427102E-2</c:v>
                </c:pt>
                <c:pt idx="15">
                  <c:v>9.0934293799736915E-2</c:v>
                </c:pt>
                <c:pt idx="16">
                  <c:v>0.10402448365996614</c:v>
                </c:pt>
                <c:pt idx="17">
                  <c:v>0.1057500667065128</c:v>
                </c:pt>
                <c:pt idx="18">
                  <c:v>0.11692294317366074</c:v>
                </c:pt>
                <c:pt idx="19">
                  <c:v>0.10964599139790576</c:v>
                </c:pt>
                <c:pt idx="20">
                  <c:v>0.10468154599222323</c:v>
                </c:pt>
                <c:pt idx="21">
                  <c:v>0.12348129986320541</c:v>
                </c:pt>
                <c:pt idx="22">
                  <c:v>0.12789960197424688</c:v>
                </c:pt>
                <c:pt idx="23">
                  <c:v>0.13471033538463043</c:v>
                </c:pt>
                <c:pt idx="24">
                  <c:v>0.14628543344128531</c:v>
                </c:pt>
                <c:pt idx="25">
                  <c:v>0.16338997238898526</c:v>
                </c:pt>
                <c:pt idx="26">
                  <c:v>0.16872623537051853</c:v>
                </c:pt>
                <c:pt idx="27">
                  <c:v>0.18383102748133517</c:v>
                </c:pt>
                <c:pt idx="28">
                  <c:v>0.20262663810832932</c:v>
                </c:pt>
                <c:pt idx="29">
                  <c:v>0.20142811468618993</c:v>
                </c:pt>
                <c:pt idx="30">
                  <c:v>0.20758085735408877</c:v>
                </c:pt>
                <c:pt idx="31">
                  <c:v>0.20013730931561505</c:v>
                </c:pt>
                <c:pt idx="32">
                  <c:v>0.21112070954681514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72-4690-93BB-FF1A91886A6E}"/>
            </c:ext>
          </c:extLst>
        </c:ser>
        <c:ser>
          <c:idx val="5"/>
          <c:order val="5"/>
          <c:tx>
            <c:strRef>
              <c:f>'Chapter 12'!$I$100</c:f>
              <c:strCache>
                <c:ptCount val="1"/>
                <c:pt idx="0">
                  <c:v>Stationary air-conditioning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'Chapter 12'!$J$94:$AP$94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12'!$J$100:$AP$100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2.8895372827630861E-4</c:v>
                </c:pt>
                <c:pt idx="6">
                  <c:v>1.0202582162298437E-3</c:v>
                </c:pt>
                <c:pt idx="7">
                  <c:v>2.1793226062430033E-3</c:v>
                </c:pt>
                <c:pt idx="8">
                  <c:v>4.381141109771728E-3</c:v>
                </c:pt>
                <c:pt idx="9">
                  <c:v>7.6630728706443604E-3</c:v>
                </c:pt>
                <c:pt idx="10">
                  <c:v>1.0969671808887501E-2</c:v>
                </c:pt>
                <c:pt idx="11">
                  <c:v>1.4622134262956827E-2</c:v>
                </c:pt>
                <c:pt idx="12">
                  <c:v>1.8843958821004099E-2</c:v>
                </c:pt>
                <c:pt idx="13">
                  <c:v>2.2929741901944585E-2</c:v>
                </c:pt>
                <c:pt idx="14">
                  <c:v>2.9679769758907678E-2</c:v>
                </c:pt>
                <c:pt idx="15">
                  <c:v>3.6664937776969109E-2</c:v>
                </c:pt>
                <c:pt idx="16">
                  <c:v>4.8554559217605958E-2</c:v>
                </c:pt>
                <c:pt idx="17">
                  <c:v>0.10774722841947226</c:v>
                </c:pt>
                <c:pt idx="18">
                  <c:v>0.13217170542972007</c:v>
                </c:pt>
                <c:pt idx="19">
                  <c:v>0.14604978096850574</c:v>
                </c:pt>
                <c:pt idx="20">
                  <c:v>0.14838423763556302</c:v>
                </c:pt>
                <c:pt idx="21">
                  <c:v>0.17978620670085368</c:v>
                </c:pt>
                <c:pt idx="22">
                  <c:v>0.20088246133966844</c:v>
                </c:pt>
                <c:pt idx="23">
                  <c:v>0.21504512653044031</c:v>
                </c:pt>
                <c:pt idx="24">
                  <c:v>0.19148817013169459</c:v>
                </c:pt>
                <c:pt idx="25">
                  <c:v>0.22470580126297057</c:v>
                </c:pt>
                <c:pt idx="26">
                  <c:v>0.25459377685553447</c:v>
                </c:pt>
                <c:pt idx="27">
                  <c:v>0.24775796555586338</c:v>
                </c:pt>
                <c:pt idx="28">
                  <c:v>0.26462494664890701</c:v>
                </c:pt>
                <c:pt idx="29">
                  <c:v>0.34989647661250795</c:v>
                </c:pt>
                <c:pt idx="30">
                  <c:v>0.33779399816345879</c:v>
                </c:pt>
                <c:pt idx="31">
                  <c:v>0.62301542867873683</c:v>
                </c:pt>
                <c:pt idx="32">
                  <c:v>0.53800623277990645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72-4690-93BB-FF1A91886A6E}"/>
            </c:ext>
          </c:extLst>
        </c:ser>
        <c:ser>
          <c:idx val="9"/>
          <c:order val="6"/>
          <c:tx>
            <c:strRef>
              <c:f>'Chapter 12'!$I$101</c:f>
              <c:strCache>
                <c:ptCount val="1"/>
                <c:pt idx="0">
                  <c:v>Aerosols and other</c:v>
                </c:pt>
              </c:strCache>
            </c:strRef>
          </c:tx>
          <c:spPr>
            <a:pattFill prst="pct75">
              <a:fgClr>
                <a:srgbClr val="F57825"/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val>
            <c:numRef>
              <c:f>'Chapter 12'!$J$101:$AP$101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7.9897499999999992E-5</c:v>
                </c:pt>
                <c:pt idx="5">
                  <c:v>3.4555676874999997E-4</c:v>
                </c:pt>
                <c:pt idx="6">
                  <c:v>3.3953550375000006E-3</c:v>
                </c:pt>
                <c:pt idx="7">
                  <c:v>8.3818374619375E-3</c:v>
                </c:pt>
                <c:pt idx="8">
                  <c:v>1.403986590000844E-2</c:v>
                </c:pt>
                <c:pt idx="9">
                  <c:v>1.9914620365508291E-2</c:v>
                </c:pt>
                <c:pt idx="10">
                  <c:v>2.5743380555085699E-2</c:v>
                </c:pt>
                <c:pt idx="11">
                  <c:v>3.706506220247939E-2</c:v>
                </c:pt>
                <c:pt idx="12">
                  <c:v>5.0198965167767215E-2</c:v>
                </c:pt>
                <c:pt idx="13">
                  <c:v>5.7998310637500723E-2</c:v>
                </c:pt>
                <c:pt idx="14">
                  <c:v>6.0948767445973204E-2</c:v>
                </c:pt>
                <c:pt idx="15">
                  <c:v>6.3138388566344072E-2</c:v>
                </c:pt>
                <c:pt idx="16">
                  <c:v>6.5566572563314926E-2</c:v>
                </c:pt>
                <c:pt idx="17">
                  <c:v>7.0658218724621705E-2</c:v>
                </c:pt>
                <c:pt idx="18">
                  <c:v>7.8807070191816361E-2</c:v>
                </c:pt>
                <c:pt idx="19">
                  <c:v>7.8781224763226659E-2</c:v>
                </c:pt>
                <c:pt idx="20">
                  <c:v>7.741743114670871E-2</c:v>
                </c:pt>
                <c:pt idx="21">
                  <c:v>8.4749000536731109E-2</c:v>
                </c:pt>
                <c:pt idx="22">
                  <c:v>8.98313601680409E-2</c:v>
                </c:pt>
                <c:pt idx="23">
                  <c:v>8.9726402430917535E-2</c:v>
                </c:pt>
                <c:pt idx="24">
                  <c:v>9.1098455272351275E-2</c:v>
                </c:pt>
                <c:pt idx="25">
                  <c:v>9.2911104155054977E-2</c:v>
                </c:pt>
                <c:pt idx="26">
                  <c:v>9.5009361977512433E-2</c:v>
                </c:pt>
                <c:pt idx="27">
                  <c:v>9.4112118264020717E-2</c:v>
                </c:pt>
                <c:pt idx="28">
                  <c:v>9.0800010203918188E-2</c:v>
                </c:pt>
                <c:pt idx="29">
                  <c:v>8.6854766906922426E-2</c:v>
                </c:pt>
                <c:pt idx="30">
                  <c:v>8.0154127566660571E-2</c:v>
                </c:pt>
                <c:pt idx="31">
                  <c:v>7.5119665917145154E-2</c:v>
                </c:pt>
                <c:pt idx="32">
                  <c:v>7.5586247968445139E-2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72-4690-93BB-FF1A91886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787664"/>
        <c:axId val="1738608640"/>
      </c:areaChart>
      <c:catAx>
        <c:axId val="3727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tickLblSkip val="5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Emissions (MtCO</a:t>
                </a:r>
                <a:r>
                  <a:rPr lang="en-NZ" baseline="-25000"/>
                  <a:t>2</a:t>
                </a:r>
                <a:r>
                  <a:rPr lang="en-NZ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'Chapter 3'!$I$49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36-4EE3-9BE4-8DF7D4D1271F}"/>
              </c:ext>
            </c:extLst>
          </c:dPt>
          <c:cat>
            <c:numRef>
              <c:f>'Chapter 3'!$J$48:$O$48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'Chapter 3'!$J$49:$O$49</c:f>
              <c:numCache>
                <c:formatCode>0.00</c:formatCode>
                <c:ptCount val="6"/>
                <c:pt idx="0">
                  <c:v>0.32262624752267222</c:v>
                </c:pt>
                <c:pt idx="1">
                  <c:v>-0.47126657334518818</c:v>
                </c:pt>
                <c:pt idx="2">
                  <c:v>-1.4520073126296946</c:v>
                </c:pt>
                <c:pt idx="3">
                  <c:v>0.65392827416071775</c:v>
                </c:pt>
                <c:pt idx="4">
                  <c:v>-0.16174142626575083</c:v>
                </c:pt>
                <c:pt idx="5">
                  <c:v>0.69601594480942275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6-4EE3-9BE4-8DF7D4D1271F}"/>
            </c:ext>
          </c:extLst>
        </c:ser>
        <c:ser>
          <c:idx val="1"/>
          <c:order val="1"/>
          <c:tx>
            <c:strRef>
              <c:f>'Chapter 3'!$I$50</c:f>
              <c:strCache>
                <c:ptCount val="1"/>
                <c:pt idx="0">
                  <c:v>Energy and industry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36-4EE3-9BE4-8DF7D4D1271F}"/>
              </c:ext>
            </c:extLst>
          </c:dPt>
          <c:cat>
            <c:numRef>
              <c:f>'Chapter 3'!$J$48:$O$48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'Chapter 3'!$J$50:$O$50</c:f>
              <c:numCache>
                <c:formatCode>0.00</c:formatCode>
                <c:ptCount val="6"/>
                <c:pt idx="0">
                  <c:v>-0.3650854166343791</c:v>
                </c:pt>
                <c:pt idx="1">
                  <c:v>1.453429564122672</c:v>
                </c:pt>
                <c:pt idx="2">
                  <c:v>-1.2395071429306022</c:v>
                </c:pt>
                <c:pt idx="3">
                  <c:v>-0.32646227214727475</c:v>
                </c:pt>
                <c:pt idx="4">
                  <c:v>-2.5151420600166325</c:v>
                </c:pt>
                <c:pt idx="5">
                  <c:v>-0.73628778763444913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36-4EE3-9BE4-8DF7D4D1271F}"/>
            </c:ext>
          </c:extLst>
        </c:ser>
        <c:ser>
          <c:idx val="2"/>
          <c:order val="2"/>
          <c:tx>
            <c:strRef>
              <c:f>'Chapter 3'!$I$51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36-4EE3-9BE4-8DF7D4D1271F}"/>
              </c:ext>
            </c:extLst>
          </c:dPt>
          <c:cat>
            <c:numRef>
              <c:f>'Chapter 3'!$J$48:$O$48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'Chapter 3'!$J$51:$O$51</c:f>
              <c:numCache>
                <c:formatCode>0.00</c:formatCode>
                <c:ptCount val="6"/>
                <c:pt idx="0">
                  <c:v>0.4208357561247027</c:v>
                </c:pt>
                <c:pt idx="1">
                  <c:v>0.18852961773885113</c:v>
                </c:pt>
                <c:pt idx="2">
                  <c:v>1.045151060073124E-2</c:v>
                </c:pt>
                <c:pt idx="3">
                  <c:v>-0.54870467698352599</c:v>
                </c:pt>
                <c:pt idx="4">
                  <c:v>-0.60785797727143631</c:v>
                </c:pt>
                <c:pt idx="5">
                  <c:v>-0.61180799422314891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36-4EE3-9BE4-8DF7D4D1271F}"/>
            </c:ext>
          </c:extLst>
        </c:ser>
        <c:ser>
          <c:idx val="3"/>
          <c:order val="3"/>
          <c:tx>
            <c:strRef>
              <c:f>'Chapter 3'!$I$52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36-4EE3-9BE4-8DF7D4D1271F}"/>
              </c:ext>
            </c:extLst>
          </c:dPt>
          <c:cat>
            <c:numRef>
              <c:f>'Chapter 3'!$J$48:$O$48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'Chapter 3'!$J$52:$O$52</c:f>
              <c:numCache>
                <c:formatCode>0.00</c:formatCode>
                <c:ptCount val="6"/>
                <c:pt idx="0">
                  <c:v>-7.4718056120297582E-2</c:v>
                </c:pt>
                <c:pt idx="1">
                  <c:v>-5.1376703705640292E-2</c:v>
                </c:pt>
                <c:pt idx="2">
                  <c:v>-5.0985367303427509E-2</c:v>
                </c:pt>
                <c:pt idx="3">
                  <c:v>-5.8886056191545411E-2</c:v>
                </c:pt>
                <c:pt idx="4">
                  <c:v>-5.158857976418707E-2</c:v>
                </c:pt>
                <c:pt idx="5">
                  <c:v>-2.1133470366741847E-2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436-4EE3-9BE4-8DF7D4D1271F}"/>
            </c:ext>
          </c:extLst>
        </c:ser>
        <c:ser>
          <c:idx val="4"/>
          <c:order val="4"/>
          <c:tx>
            <c:strRef>
              <c:f>'Chapter 3'!$I$53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36-4EE3-9BE4-8DF7D4D1271F}"/>
              </c:ext>
            </c:extLst>
          </c:dPt>
          <c:cat>
            <c:numRef>
              <c:f>'Chapter 3'!$J$48:$O$48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'Chapter 3'!$J$53:$O$53</c:f>
              <c:numCache>
                <c:formatCode>0.00</c:formatCode>
                <c:ptCount val="6"/>
                <c:pt idx="0">
                  <c:v>5.7759385704278188E-2</c:v>
                </c:pt>
                <c:pt idx="1">
                  <c:v>3.1654335850865634E-2</c:v>
                </c:pt>
                <c:pt idx="2">
                  <c:v>2.7781817766466821E-2</c:v>
                </c:pt>
                <c:pt idx="3">
                  <c:v>0.20759418359848203</c:v>
                </c:pt>
                <c:pt idx="4">
                  <c:v>-7.7980646829289846E-2</c:v>
                </c:pt>
                <c:pt idx="5">
                  <c:v>-8.783904022727973E-2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36-4EE3-9BE4-8DF7D4D12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2787664"/>
        <c:axId val="1738608640"/>
      </c:barChart>
      <c:lineChart>
        <c:grouping val="standard"/>
        <c:varyColors val="0"/>
        <c:ser>
          <c:idx val="5"/>
          <c:order val="5"/>
          <c:tx>
            <c:strRef>
              <c:f>'Chapter 3'!$I$54</c:f>
              <c:strCache>
                <c:ptCount val="1"/>
                <c:pt idx="0">
                  <c:v>Gross emissions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19050">
                <a:solidFill>
                  <a:schemeClr val="accent3"/>
                </a:solidFill>
              </a:ln>
              <a:effectLst/>
            </c:spPr>
          </c:marker>
          <c:cat>
            <c:numRef>
              <c:f>'Chapter 3'!$J$48:$O$48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'Chapter 3'!$J$54:$O$54</c:f>
              <c:numCache>
                <c:formatCode>0.00</c:formatCode>
                <c:ptCount val="6"/>
                <c:pt idx="0">
                  <c:v>0.36152172107540537</c:v>
                </c:pt>
                <c:pt idx="1">
                  <c:v>1.1516322072797749</c:v>
                </c:pt>
                <c:pt idx="2">
                  <c:v>-2.7043910373121065</c:v>
                </c:pt>
                <c:pt idx="3">
                  <c:v>-7.2925700552673334E-2</c:v>
                </c:pt>
                <c:pt idx="4">
                  <c:v>-3.4135566453793587</c:v>
                </c:pt>
                <c:pt idx="5">
                  <c:v>-0.7657379610199655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36-4EE3-9BE4-8DF7D4D12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787664"/>
        <c:axId val="1738608640"/>
      </c:lineChart>
      <c:catAx>
        <c:axId val="3727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Change in emissions from previous year (MtCO</a:t>
                </a:r>
                <a:r>
                  <a:rPr lang="en-NZ" b="1" baseline="-25000"/>
                  <a:t>2</a:t>
                </a:r>
                <a:r>
                  <a:rPr lang="en-NZ" b="1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'Chapter 12'!$I$114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1D-4496-9664-E602426C7845}"/>
              </c:ext>
            </c:extLst>
          </c:dPt>
          <c:cat>
            <c:numRef>
              <c:f>'Chapter 12'!$J$113:$AP$113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12'!$J$114:$AP$114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3.8999999999999999E-5</c:v>
                </c:pt>
                <c:pt idx="3">
                  <c:v>1.56E-4</c:v>
                </c:pt>
                <c:pt idx="4">
                  <c:v>1.7351358729640069E-3</c:v>
                </c:pt>
                <c:pt idx="5">
                  <c:v>3.5490952501555143E-3</c:v>
                </c:pt>
                <c:pt idx="6">
                  <c:v>4.6834690828456956E-3</c:v>
                </c:pt>
                <c:pt idx="7">
                  <c:v>3.6596326000443093E-3</c:v>
                </c:pt>
                <c:pt idx="8">
                  <c:v>6.3883747806326241E-3</c:v>
                </c:pt>
                <c:pt idx="9">
                  <c:v>5.9262173861737554E-3</c:v>
                </c:pt>
                <c:pt idx="10">
                  <c:v>6.4542155296741857E-3</c:v>
                </c:pt>
                <c:pt idx="11">
                  <c:v>5.8583978425279367E-3</c:v>
                </c:pt>
                <c:pt idx="12">
                  <c:v>7.4834196788978692E-3</c:v>
                </c:pt>
                <c:pt idx="13">
                  <c:v>1.0393499476284877E-2</c:v>
                </c:pt>
                <c:pt idx="14">
                  <c:v>1.0454619919497055E-2</c:v>
                </c:pt>
                <c:pt idx="15">
                  <c:v>1.0989655954287929E-2</c:v>
                </c:pt>
                <c:pt idx="16">
                  <c:v>5.6869150234188154E-3</c:v>
                </c:pt>
                <c:pt idx="17">
                  <c:v>4.511386445112466E-3</c:v>
                </c:pt>
                <c:pt idx="18">
                  <c:v>6.7128340016955742E-3</c:v>
                </c:pt>
                <c:pt idx="19">
                  <c:v>6.4173699251718584E-3</c:v>
                </c:pt>
                <c:pt idx="20">
                  <c:v>8.6761088622902566E-3</c:v>
                </c:pt>
                <c:pt idx="21">
                  <c:v>6.3726138894634396E-3</c:v>
                </c:pt>
                <c:pt idx="22">
                  <c:v>7.2793315345613327E-3</c:v>
                </c:pt>
                <c:pt idx="23">
                  <c:v>9.2651852493175219E-3</c:v>
                </c:pt>
                <c:pt idx="24">
                  <c:v>1.1121347732700564E-2</c:v>
                </c:pt>
                <c:pt idx="25">
                  <c:v>8.6641122720905513E-3</c:v>
                </c:pt>
                <c:pt idx="26">
                  <c:v>7.8942071680052784E-3</c:v>
                </c:pt>
                <c:pt idx="27">
                  <c:v>6.0132214849692176E-3</c:v>
                </c:pt>
                <c:pt idx="28">
                  <c:v>5.2433487165309241E-3</c:v>
                </c:pt>
                <c:pt idx="29">
                  <c:v>7.4256660233692623E-3</c:v>
                </c:pt>
                <c:pt idx="30">
                  <c:v>4.6463273398413725E-3</c:v>
                </c:pt>
                <c:pt idx="31">
                  <c:v>4.0517118329440804E-3</c:v>
                </c:pt>
                <c:pt idx="32">
                  <c:v>3.3211879341514738E-3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1D-4496-9664-E602426C7845}"/>
            </c:ext>
          </c:extLst>
        </c:ser>
        <c:ser>
          <c:idx val="1"/>
          <c:order val="1"/>
          <c:tx>
            <c:strRef>
              <c:f>'Chapter 12'!$I$115</c:f>
              <c:strCache>
                <c:ptCount val="1"/>
                <c:pt idx="0">
                  <c:v>Leakage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1D-4496-9664-E602426C7845}"/>
              </c:ext>
            </c:extLst>
          </c:dPt>
          <c:cat>
            <c:numRef>
              <c:f>'Chapter 12'!$J$113:$AP$113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12'!$J$115:$AP$115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2.3400000000000002E-4</c:v>
                </c:pt>
                <c:pt idx="4">
                  <c:v>1.0084506728835539E-2</c:v>
                </c:pt>
                <c:pt idx="5">
                  <c:v>2.5571335361704681E-2</c:v>
                </c:pt>
                <c:pt idx="6">
                  <c:v>6.1094010981706866E-2</c:v>
                </c:pt>
                <c:pt idx="7">
                  <c:v>0.10647688727088803</c:v>
                </c:pt>
                <c:pt idx="8">
                  <c:v>0.13093829476573052</c:v>
                </c:pt>
                <c:pt idx="9">
                  <c:v>0.17654331206353696</c:v>
                </c:pt>
                <c:pt idx="10">
                  <c:v>0.21517010834928915</c:v>
                </c:pt>
                <c:pt idx="11">
                  <c:v>0.29092520645530923</c:v>
                </c:pt>
                <c:pt idx="12">
                  <c:v>0.34386676050982939</c:v>
                </c:pt>
                <c:pt idx="13">
                  <c:v>0.40286093827558245</c:v>
                </c:pt>
                <c:pt idx="14">
                  <c:v>0.48601232644911285</c:v>
                </c:pt>
                <c:pt idx="15">
                  <c:v>0.59926762142093293</c:v>
                </c:pt>
                <c:pt idx="16">
                  <c:v>0.69345147055539602</c:v>
                </c:pt>
                <c:pt idx="17">
                  <c:v>0.7526432987014805</c:v>
                </c:pt>
                <c:pt idx="18">
                  <c:v>0.81664901160312098</c:v>
                </c:pt>
                <c:pt idx="19">
                  <c:v>0.87852641371342599</c:v>
                </c:pt>
                <c:pt idx="20">
                  <c:v>0.89606631642531831</c:v>
                </c:pt>
                <c:pt idx="21">
                  <c:v>0.91268912787765766</c:v>
                </c:pt>
                <c:pt idx="22">
                  <c:v>0.94188173556689081</c:v>
                </c:pt>
                <c:pt idx="23">
                  <c:v>0.93417283859976963</c:v>
                </c:pt>
                <c:pt idx="24">
                  <c:v>0.93858280633689173</c:v>
                </c:pt>
                <c:pt idx="25">
                  <c:v>0.8652290320345748</c:v>
                </c:pt>
                <c:pt idx="26">
                  <c:v>0.90651827092259807</c:v>
                </c:pt>
                <c:pt idx="27">
                  <c:v>0.86339387656487987</c:v>
                </c:pt>
                <c:pt idx="28">
                  <c:v>0.76753748322171189</c:v>
                </c:pt>
                <c:pt idx="29">
                  <c:v>0.88270253563084167</c:v>
                </c:pt>
                <c:pt idx="30">
                  <c:v>0.79962134029486598</c:v>
                </c:pt>
                <c:pt idx="31">
                  <c:v>0.74233184348446868</c:v>
                </c:pt>
                <c:pt idx="32">
                  <c:v>0.72740584809074782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1D-4496-9664-E602426C7845}"/>
            </c:ext>
          </c:extLst>
        </c:ser>
        <c:ser>
          <c:idx val="2"/>
          <c:order val="2"/>
          <c:tx>
            <c:strRef>
              <c:f>'Chapter 12'!$I$116</c:f>
              <c:strCache>
                <c:ptCount val="1"/>
                <c:pt idx="0">
                  <c:v>Disposal</c:v>
                </c:pt>
              </c:strCache>
            </c:strRef>
          </c:tx>
          <c:spPr>
            <a:solidFill>
              <a:srgbClr val="083256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rgbClr val="08325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1D-4496-9664-E602426C7845}"/>
              </c:ext>
            </c:extLst>
          </c:dPt>
          <c:cat>
            <c:numRef>
              <c:f>'Chapter 12'!$J$113:$AP$113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12'!$J$116:$AP$116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1.8994950000000003E-6</c:v>
                </c:pt>
                <c:pt idx="5">
                  <c:v>3.4250137999999999E-4</c:v>
                </c:pt>
                <c:pt idx="6">
                  <c:v>1.01169601E-3</c:v>
                </c:pt>
                <c:pt idx="7">
                  <c:v>3.2150693250000001E-3</c:v>
                </c:pt>
                <c:pt idx="8">
                  <c:v>2.9341147874999995E-3</c:v>
                </c:pt>
                <c:pt idx="9">
                  <c:v>2.9921786096429241E-3</c:v>
                </c:pt>
                <c:pt idx="10">
                  <c:v>8.9165788016524385E-3</c:v>
                </c:pt>
                <c:pt idx="11">
                  <c:v>1.5055715129097908E-2</c:v>
                </c:pt>
                <c:pt idx="12">
                  <c:v>1.4516072876835928E-2</c:v>
                </c:pt>
                <c:pt idx="13">
                  <c:v>2.2513517770948458E-2</c:v>
                </c:pt>
                <c:pt idx="14">
                  <c:v>3.5386826455601893E-2</c:v>
                </c:pt>
                <c:pt idx="15">
                  <c:v>3.8543482836740646E-2</c:v>
                </c:pt>
                <c:pt idx="16">
                  <c:v>4.8968209216255505E-2</c:v>
                </c:pt>
                <c:pt idx="17">
                  <c:v>6.5001289914634872E-2</c:v>
                </c:pt>
                <c:pt idx="18">
                  <c:v>8.6735480526741626E-2</c:v>
                </c:pt>
                <c:pt idx="19">
                  <c:v>9.8000827881616306E-2</c:v>
                </c:pt>
                <c:pt idx="20">
                  <c:v>0.10599480017475917</c:v>
                </c:pt>
                <c:pt idx="21">
                  <c:v>0.13894817095690787</c:v>
                </c:pt>
                <c:pt idx="22">
                  <c:v>0.15395997218230281</c:v>
                </c:pt>
                <c:pt idx="23">
                  <c:v>0.19309898914295615</c:v>
                </c:pt>
                <c:pt idx="24">
                  <c:v>0.22620831076336298</c:v>
                </c:pt>
                <c:pt idx="25">
                  <c:v>0.32441586293897617</c:v>
                </c:pt>
                <c:pt idx="26">
                  <c:v>0.30272709193108216</c:v>
                </c:pt>
                <c:pt idx="27">
                  <c:v>0.38279648904656394</c:v>
                </c:pt>
                <c:pt idx="28">
                  <c:v>0.52653011927796167</c:v>
                </c:pt>
                <c:pt idx="29">
                  <c:v>0.42446686936143974</c:v>
                </c:pt>
                <c:pt idx="30">
                  <c:v>0.53867630878884276</c:v>
                </c:pt>
                <c:pt idx="31">
                  <c:v>0.83860943106134356</c:v>
                </c:pt>
                <c:pt idx="32">
                  <c:v>0.76754487990900233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1D-4496-9664-E602426C7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787664"/>
        <c:axId val="1738608640"/>
      </c:areaChart>
      <c:catAx>
        <c:axId val="3727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tickLblSkip val="5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Emissions</a:t>
                </a:r>
                <a:r>
                  <a:rPr lang="en-NZ" baseline="0"/>
                  <a:t> (MtCO</a:t>
                </a:r>
                <a:r>
                  <a:rPr lang="en-NZ" baseline="-25000"/>
                  <a:t>2</a:t>
                </a:r>
                <a:r>
                  <a:rPr lang="en-NZ" baseline="0"/>
                  <a:t>e)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'Chapter 3'!$I$69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1"/>
            </a:solidFill>
            <a:ln w="31750">
              <a:noFill/>
            </a:ln>
            <a:effectLst/>
          </c:spPr>
          <c:invertIfNegative val="0"/>
          <c:cat>
            <c:numRef>
              <c:f>'Chapter 3'!$J$68:$Y$68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'Chapter 3'!$J$69:$Y$69</c:f>
              <c:numCache>
                <c:formatCode>0.00</c:formatCode>
                <c:ptCount val="16"/>
                <c:pt idx="0">
                  <c:v>13.278557863918643</c:v>
                </c:pt>
                <c:pt idx="1">
                  <c:v>13.085963244271289</c:v>
                </c:pt>
                <c:pt idx="2">
                  <c:v>13.334773136553748</c:v>
                </c:pt>
                <c:pt idx="3">
                  <c:v>13.318209571838631</c:v>
                </c:pt>
                <c:pt idx="4">
                  <c:v>12.99350889752297</c:v>
                </c:pt>
                <c:pt idx="5">
                  <c:v>13.068243665343616</c:v>
                </c:pt>
                <c:pt idx="6">
                  <c:v>13.326977385849332</c:v>
                </c:pt>
                <c:pt idx="7">
                  <c:v>13.801803080178521</c:v>
                </c:pt>
                <c:pt idx="8">
                  <c:v>13.894375410226292</c:v>
                </c:pt>
                <c:pt idx="9">
                  <c:v>14.792889409506213</c:v>
                </c:pt>
                <c:pt idx="10">
                  <c:v>15.115515657028885</c:v>
                </c:pt>
                <c:pt idx="11">
                  <c:v>14.644249083683697</c:v>
                </c:pt>
                <c:pt idx="12">
                  <c:v>13.192241771054002</c:v>
                </c:pt>
                <c:pt idx="13">
                  <c:v>13.84617004521472</c:v>
                </c:pt>
                <c:pt idx="14">
                  <c:v>13.684428618948969</c:v>
                </c:pt>
                <c:pt idx="15">
                  <c:v>14.380444563758392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0-4E43-86E4-181C7274CCD1}"/>
            </c:ext>
          </c:extLst>
        </c:ser>
        <c:ser>
          <c:idx val="1"/>
          <c:order val="1"/>
          <c:tx>
            <c:strRef>
              <c:f>'Chapter 3'!$I$70</c:f>
              <c:strCache>
                <c:ptCount val="1"/>
                <c:pt idx="0">
                  <c:v>Energy and
 industry</c:v>
                </c:pt>
              </c:strCache>
            </c:strRef>
          </c:tx>
          <c:spPr>
            <a:solidFill>
              <a:schemeClr val="accent2"/>
            </a:solidFill>
            <a:ln w="31750">
              <a:noFill/>
            </a:ln>
            <a:effectLst/>
          </c:spPr>
          <c:invertIfNegative val="0"/>
          <c:cat>
            <c:numRef>
              <c:f>'Chapter 3'!$J$68:$Y$68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'Chapter 3'!$J$70:$Y$70</c:f>
              <c:numCache>
                <c:formatCode>0.00</c:formatCode>
                <c:ptCount val="16"/>
                <c:pt idx="0">
                  <c:v>24.677213070792241</c:v>
                </c:pt>
                <c:pt idx="1">
                  <c:v>22.109320096981801</c:v>
                </c:pt>
                <c:pt idx="2">
                  <c:v>22.353662178135608</c:v>
                </c:pt>
                <c:pt idx="3">
                  <c:v>21.656211729502996</c:v>
                </c:pt>
                <c:pt idx="4">
                  <c:v>23.295697099014145</c:v>
                </c:pt>
                <c:pt idx="5">
                  <c:v>22.414811817932453</c:v>
                </c:pt>
                <c:pt idx="6">
                  <c:v>22.338039954117821</c:v>
                </c:pt>
                <c:pt idx="7">
                  <c:v>22.184624008006693</c:v>
                </c:pt>
                <c:pt idx="8">
                  <c:v>20.409855774555972</c:v>
                </c:pt>
                <c:pt idx="9">
                  <c:v>20.924763969412425</c:v>
                </c:pt>
                <c:pt idx="10">
                  <c:v>20.559678552778045</c:v>
                </c:pt>
                <c:pt idx="11">
                  <c:v>22.013108116900717</c:v>
                </c:pt>
                <c:pt idx="12">
                  <c:v>20.773600973970115</c:v>
                </c:pt>
                <c:pt idx="13">
                  <c:v>20.447138701822841</c:v>
                </c:pt>
                <c:pt idx="14">
                  <c:v>17.931996641806208</c:v>
                </c:pt>
                <c:pt idx="15">
                  <c:v>17.195708854171759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0-4E43-86E4-181C7274CCD1}"/>
            </c:ext>
          </c:extLst>
        </c:ser>
        <c:ser>
          <c:idx val="2"/>
          <c:order val="2"/>
          <c:tx>
            <c:strRef>
              <c:f>'Chapter 3'!$I$71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4"/>
            </a:solidFill>
            <a:ln w="31750">
              <a:noFill/>
            </a:ln>
            <a:effectLst/>
          </c:spPr>
          <c:invertIfNegative val="0"/>
          <c:cat>
            <c:numRef>
              <c:f>'Chapter 3'!$J$68:$Y$68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'Chapter 3'!$J$71:$Y$71</c:f>
              <c:numCache>
                <c:formatCode>0.00</c:formatCode>
                <c:ptCount val="16"/>
                <c:pt idx="0">
                  <c:v>40.84513723683316</c:v>
                </c:pt>
                <c:pt idx="1">
                  <c:v>40.814278642488333</c:v>
                </c:pt>
                <c:pt idx="2">
                  <c:v>41.045476887946407</c:v>
                </c:pt>
                <c:pt idx="3">
                  <c:v>41.520862597828184</c:v>
                </c:pt>
                <c:pt idx="4">
                  <c:v>42.602944244240703</c:v>
                </c:pt>
                <c:pt idx="5">
                  <c:v>42.616685114864353</c:v>
                </c:pt>
                <c:pt idx="6">
                  <c:v>43.281952578748069</c:v>
                </c:pt>
                <c:pt idx="7">
                  <c:v>42.781200751291593</c:v>
                </c:pt>
                <c:pt idx="8">
                  <c:v>42.246609987295436</c:v>
                </c:pt>
                <c:pt idx="9">
                  <c:v>42.249440543518475</c:v>
                </c:pt>
                <c:pt idx="10">
                  <c:v>42.670276299643177</c:v>
                </c:pt>
                <c:pt idx="11">
                  <c:v>42.858805917382028</c:v>
                </c:pt>
                <c:pt idx="12">
                  <c:v>42.86925742798276</c:v>
                </c:pt>
                <c:pt idx="13">
                  <c:v>42.320552750999234</c:v>
                </c:pt>
                <c:pt idx="14">
                  <c:v>41.712694773727797</c:v>
                </c:pt>
                <c:pt idx="15">
                  <c:v>41.100886779504648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F0-4E43-86E4-181C7274CCD1}"/>
            </c:ext>
          </c:extLst>
        </c:ser>
        <c:ser>
          <c:idx val="3"/>
          <c:order val="3"/>
          <c:tx>
            <c:strRef>
              <c:f>'Chapter 3'!$I$72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6"/>
            </a:solidFill>
            <a:ln w="31750">
              <a:noFill/>
            </a:ln>
            <a:effectLst/>
          </c:spPr>
          <c:invertIfNegative val="0"/>
          <c:cat>
            <c:numRef>
              <c:f>'Chapter 3'!$J$68:$Y$68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'Chapter 3'!$J$72:$Y$72</c:f>
              <c:numCache>
                <c:formatCode>0.00</c:formatCode>
                <c:ptCount val="16"/>
                <c:pt idx="0">
                  <c:v>4.491390550453584</c:v>
                </c:pt>
                <c:pt idx="1">
                  <c:v>4.3447094629696474</c:v>
                </c:pt>
                <c:pt idx="2">
                  <c:v>4.2819785524745662</c:v>
                </c:pt>
                <c:pt idx="3">
                  <c:v>4.1144949106171378</c:v>
                </c:pt>
                <c:pt idx="4">
                  <c:v>4.0015513640225064</c:v>
                </c:pt>
                <c:pt idx="5">
                  <c:v>3.9458976390869664</c:v>
                </c:pt>
                <c:pt idx="6">
                  <c:v>3.8973587681470714</c:v>
                </c:pt>
                <c:pt idx="7">
                  <c:v>3.8552538952034721</c:v>
                </c:pt>
                <c:pt idx="8">
                  <c:v>3.8227029082096506</c:v>
                </c:pt>
                <c:pt idx="9">
                  <c:v>3.7802732302145823</c:v>
                </c:pt>
                <c:pt idx="10">
                  <c:v>3.7055551740942847</c:v>
                </c:pt>
                <c:pt idx="11">
                  <c:v>3.6541784703886444</c:v>
                </c:pt>
                <c:pt idx="12">
                  <c:v>3.6031931030852169</c:v>
                </c:pt>
                <c:pt idx="13">
                  <c:v>3.5443070468936715</c:v>
                </c:pt>
                <c:pt idx="14">
                  <c:v>3.4927184671294844</c:v>
                </c:pt>
                <c:pt idx="15">
                  <c:v>3.4715849967627426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F0-4E43-86E4-181C7274CCD1}"/>
            </c:ext>
          </c:extLst>
        </c:ser>
        <c:ser>
          <c:idx val="4"/>
          <c:order val="4"/>
          <c:tx>
            <c:strRef>
              <c:f>'Chapter 3'!$I$73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5"/>
            </a:solidFill>
            <a:ln w="31750">
              <a:noFill/>
            </a:ln>
            <a:effectLst/>
          </c:spPr>
          <c:invertIfNegative val="0"/>
          <c:cat>
            <c:numRef>
              <c:f>'Chapter 3'!$J$68:$Y$68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'Chapter 3'!$J$73:$Y$73</c:f>
              <c:numCache>
                <c:formatCode>0.00</c:formatCode>
                <c:ptCount val="16"/>
                <c:pt idx="0">
                  <c:v>0.97135047852109302</c:v>
                </c:pt>
                <c:pt idx="1">
                  <c:v>1.0549074154591953</c:v>
                </c:pt>
                <c:pt idx="2">
                  <c:v>1.076916726783389</c:v>
                </c:pt>
                <c:pt idx="3">
                  <c:v>1.1092959720192614</c:v>
                </c:pt>
                <c:pt idx="4">
                  <c:v>1.1675102040483087</c:v>
                </c:pt>
                <c:pt idx="5">
                  <c:v>1.1987373711949905</c:v>
                </c:pt>
                <c:pt idx="6">
                  <c:v>1.2594356031216625</c:v>
                </c:pt>
                <c:pt idx="7">
                  <c:v>1.2681664301216879</c:v>
                </c:pt>
                <c:pt idx="8">
                  <c:v>1.2790375624990666</c:v>
                </c:pt>
                <c:pt idx="9">
                  <c:v>1.322029964136477</c:v>
                </c:pt>
                <c:pt idx="10">
                  <c:v>1.3797893498407552</c:v>
                </c:pt>
                <c:pt idx="11">
                  <c:v>1.4114436856916208</c:v>
                </c:pt>
                <c:pt idx="12">
                  <c:v>1.4392255034580876</c:v>
                </c:pt>
                <c:pt idx="13">
                  <c:v>1.6468196870565697</c:v>
                </c:pt>
                <c:pt idx="14">
                  <c:v>1.5688390402272798</c:v>
                </c:pt>
                <c:pt idx="15" formatCode="#,##0.00">
                  <c:v>1.4810000000000001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F0-4E43-86E4-181C7274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4797040"/>
        <c:axId val="1939610736"/>
      </c:barChart>
      <c:barChart>
        <c:barDir val="col"/>
        <c:grouping val="stacked"/>
        <c:varyColors val="0"/>
        <c:ser>
          <c:idx val="5"/>
          <c:order val="5"/>
          <c:tx>
            <c:strRef>
              <c:f>'Chapter 3'!$I$74</c:f>
              <c:strCache>
                <c:ptCount val="1"/>
                <c:pt idx="0">
                  <c:v>Forests
 (projection)</c:v>
                </c:pt>
              </c:strCache>
            </c:strRef>
          </c:tx>
          <c:spPr>
            <a:pattFill prst="pct80">
              <a:fgClr>
                <a:schemeClr val="accent4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'Chapter 3'!$J$68:$Y$68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'Chapter 3'!$J$74:$Y$74</c:f>
              <c:numCache>
                <c:formatCode>0.00</c:formatCode>
                <c:ptCount val="16"/>
                <c:pt idx="0">
                  <c:v>-13.812899999999999</c:v>
                </c:pt>
                <c:pt idx="1">
                  <c:v>-11.78219</c:v>
                </c:pt>
                <c:pt idx="2">
                  <c:v>-11.670170000000001</c:v>
                </c:pt>
                <c:pt idx="3">
                  <c:v>-12.77904</c:v>
                </c:pt>
                <c:pt idx="4">
                  <c:v>-11.036959999999999</c:v>
                </c:pt>
                <c:pt idx="5">
                  <c:v>-8.7247400000000006</c:v>
                </c:pt>
                <c:pt idx="6">
                  <c:v>-11.232749999999999</c:v>
                </c:pt>
                <c:pt idx="7">
                  <c:v>-11.88486</c:v>
                </c:pt>
                <c:pt idx="8">
                  <c:v>-11.30965</c:v>
                </c:pt>
                <c:pt idx="9">
                  <c:v>-10.158709999999999</c:v>
                </c:pt>
                <c:pt idx="10">
                  <c:v>-10.124090000000001</c:v>
                </c:pt>
                <c:pt idx="11">
                  <c:v>-9.2026399999999988</c:v>
                </c:pt>
                <c:pt idx="12">
                  <c:v>-7.7054200000000002</c:v>
                </c:pt>
                <c:pt idx="13">
                  <c:v>-7.0311300000000001</c:v>
                </c:pt>
                <c:pt idx="14">
                  <c:v>-6.2314499999999997</c:v>
                </c:pt>
                <c:pt idx="15">
                  <c:v>-5.6599500000000003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F0-4E43-86E4-181C7274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14857855"/>
        <c:axId val="1349783615"/>
      </c:barChart>
      <c:lineChart>
        <c:grouping val="standard"/>
        <c:varyColors val="0"/>
        <c:ser>
          <c:idx val="7"/>
          <c:order val="6"/>
          <c:tx>
            <c:strRef>
              <c:f>'Chapter 3'!$I$76</c:f>
              <c:strCache>
                <c:ptCount val="1"/>
                <c:pt idx="0">
                  <c:v>Gross emissions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'Chapter 3'!$J$68:$Y$68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'Chapter 3'!$J$76:$Y$76</c:f>
              <c:numCache>
                <c:formatCode>0.00</c:formatCode>
                <c:ptCount val="16"/>
                <c:pt idx="0">
                  <c:v>84.268353237288096</c:v>
                </c:pt>
                <c:pt idx="1">
                  <c:v>81.413892035055952</c:v>
                </c:pt>
                <c:pt idx="2">
                  <c:v>82.097531433064077</c:v>
                </c:pt>
                <c:pt idx="3">
                  <c:v>81.723811853400179</c:v>
                </c:pt>
                <c:pt idx="4">
                  <c:v>84.065666675183564</c:v>
                </c:pt>
                <c:pt idx="5">
                  <c:v>83.248072687952458</c:v>
                </c:pt>
                <c:pt idx="6">
                  <c:v>84.107417336913969</c:v>
                </c:pt>
                <c:pt idx="7">
                  <c:v>83.894632561662519</c:v>
                </c:pt>
                <c:pt idx="8">
                  <c:v>81.656181167390457</c:v>
                </c:pt>
                <c:pt idx="9">
                  <c:v>83.073082610106468</c:v>
                </c:pt>
                <c:pt idx="10">
                  <c:v>83.434604331181873</c:v>
                </c:pt>
                <c:pt idx="11">
                  <c:v>84.586236538461648</c:v>
                </c:pt>
                <c:pt idx="12">
                  <c:v>81.881845501149542</c:v>
                </c:pt>
                <c:pt idx="13">
                  <c:v>81.808919800596868</c:v>
                </c:pt>
                <c:pt idx="14">
                  <c:v>78.39536315521751</c:v>
                </c:pt>
                <c:pt idx="15">
                  <c:v>77.629625194197544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F0-4E43-86E4-181C7274CCD1}"/>
            </c:ext>
          </c:extLst>
        </c:ser>
        <c:ser>
          <c:idx val="6"/>
          <c:order val="7"/>
          <c:tx>
            <c:strRef>
              <c:f>'Chapter 3'!$I$75</c:f>
              <c:strCache>
                <c:ptCount val="1"/>
                <c:pt idx="0">
                  <c:v>Net emissions 
(projection)</c:v>
                </c:pt>
              </c:strCache>
            </c:strRef>
          </c:tx>
          <c:spPr>
            <a:ln w="38100" cap="rnd" cmpd="sng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'Chapter 3'!$J$68:$Y$68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'Chapter 3'!$J$75:$Y$75</c:f>
              <c:numCache>
                <c:formatCode>0.00</c:formatCode>
                <c:ptCount val="16"/>
                <c:pt idx="0">
                  <c:v>70.455453237288097</c:v>
                </c:pt>
                <c:pt idx="1">
                  <c:v>69.631702035055952</c:v>
                </c:pt>
                <c:pt idx="2">
                  <c:v>70.427361433064078</c:v>
                </c:pt>
                <c:pt idx="3">
                  <c:v>68.944771853400184</c:v>
                </c:pt>
                <c:pt idx="4">
                  <c:v>73.028706675183571</c:v>
                </c:pt>
                <c:pt idx="5">
                  <c:v>74.523332687952461</c:v>
                </c:pt>
                <c:pt idx="6">
                  <c:v>72.874667336913973</c:v>
                </c:pt>
                <c:pt idx="7">
                  <c:v>72.009772561662515</c:v>
                </c:pt>
                <c:pt idx="8">
                  <c:v>70.346531167390452</c:v>
                </c:pt>
                <c:pt idx="9">
                  <c:v>72.914372610106469</c:v>
                </c:pt>
                <c:pt idx="10">
                  <c:v>73.310514331181878</c:v>
                </c:pt>
                <c:pt idx="11">
                  <c:v>75.383596538461646</c:v>
                </c:pt>
                <c:pt idx="12">
                  <c:v>74.176425501149538</c:v>
                </c:pt>
                <c:pt idx="13">
                  <c:v>74.777789800596864</c:v>
                </c:pt>
                <c:pt idx="14">
                  <c:v>72.163913155217514</c:v>
                </c:pt>
                <c:pt idx="15">
                  <c:v>71.969675194197549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F0-4E43-86E4-181C7274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797040"/>
        <c:axId val="1939610736"/>
      </c:lineChart>
      <c:catAx>
        <c:axId val="18847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610736"/>
        <c:crosses val="autoZero"/>
        <c:auto val="1"/>
        <c:lblAlgn val="ctr"/>
        <c:lblOffset val="100"/>
        <c:noMultiLvlLbl val="0"/>
      </c:catAx>
      <c:valAx>
        <c:axId val="1939610736"/>
        <c:scaling>
          <c:orientation val="minMax"/>
          <c:min val="-20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Emissions (MtCO</a:t>
                </a:r>
                <a:r>
                  <a:rPr lang="en-NZ" b="1" baseline="-25000"/>
                  <a:t>2</a:t>
                </a:r>
                <a:r>
                  <a:rPr lang="en-NZ" b="1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797040"/>
        <c:crosses val="autoZero"/>
        <c:crossBetween val="between"/>
      </c:valAx>
      <c:valAx>
        <c:axId val="1349783615"/>
        <c:scaling>
          <c:orientation val="minMax"/>
          <c:max val="100"/>
          <c:min val="-20"/>
        </c:scaling>
        <c:delete val="1"/>
        <c:axPos val="r"/>
        <c:numFmt formatCode="0.00" sourceLinked="1"/>
        <c:majorTickMark val="out"/>
        <c:minorTickMark val="none"/>
        <c:tickLblPos val="nextTo"/>
        <c:crossAx val="1814857855"/>
        <c:crosses val="max"/>
        <c:crossBetween val="between"/>
      </c:valAx>
      <c:catAx>
        <c:axId val="18148578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97836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715238095238088"/>
          <c:y val="0.19207817041240288"/>
          <c:w val="0.25959325396825395"/>
          <c:h val="0.755740339559436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'Chapter 3'!$I$94</c:f>
              <c:strCache>
                <c:ptCount val="1"/>
                <c:pt idx="0">
                  <c:v>2024 GHG Inventory</c:v>
                </c:pt>
              </c:strCache>
            </c:strRef>
          </c:tx>
          <c:spPr>
            <a:ln w="38100" cap="rnd">
              <a:solidFill>
                <a:srgbClr val="083256"/>
              </a:solidFill>
              <a:round/>
            </a:ln>
            <a:effectLst/>
          </c:spPr>
          <c:marker>
            <c:symbol val="none"/>
          </c:marker>
          <c:cat>
            <c:numRef>
              <c:f>'Chapter 3'!$J$93:$Q$93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'Chapter 3'!$J$94:$Q$94</c:f>
              <c:numCache>
                <c:formatCode>0.0000</c:formatCode>
                <c:ptCount val="8"/>
                <c:pt idx="0">
                  <c:v>83.894632561662519</c:v>
                </c:pt>
                <c:pt idx="1">
                  <c:v>81.656181167390457</c:v>
                </c:pt>
                <c:pt idx="2">
                  <c:v>83.073082610106468</c:v>
                </c:pt>
                <c:pt idx="3">
                  <c:v>83.434604331181873</c:v>
                </c:pt>
                <c:pt idx="4">
                  <c:v>84.586236538461648</c:v>
                </c:pt>
                <c:pt idx="5">
                  <c:v>81.881845501149542</c:v>
                </c:pt>
                <c:pt idx="6">
                  <c:v>81.808919800596868</c:v>
                </c:pt>
                <c:pt idx="7">
                  <c:v>78.39536315521751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9-4E65-85AB-F8D4048C008B}"/>
            </c:ext>
          </c:extLst>
        </c:ser>
        <c:ser>
          <c:idx val="1"/>
          <c:order val="1"/>
          <c:tx>
            <c:strRef>
              <c:f>'Chapter 3'!$I$95</c:f>
              <c:strCache>
                <c:ptCount val="1"/>
                <c:pt idx="0">
                  <c:v>2023 GHG Inventory</c:v>
                </c:pt>
              </c:strCache>
            </c:strRef>
          </c:tx>
          <c:spPr>
            <a:ln w="38100" cap="rnd">
              <a:solidFill>
                <a:srgbClr val="14ACD4"/>
              </a:solidFill>
              <a:round/>
            </a:ln>
            <a:effectLst/>
          </c:spPr>
          <c:marker>
            <c:symbol val="none"/>
          </c:marker>
          <c:cat>
            <c:numRef>
              <c:f>'Chapter 3'!$J$93:$Q$93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'Chapter 3'!$J$95:$Q$95</c:f>
              <c:numCache>
                <c:formatCode>0.0000</c:formatCode>
                <c:ptCount val="8"/>
                <c:pt idx="0">
                  <c:v>82.189356932409993</c:v>
                </c:pt>
                <c:pt idx="1">
                  <c:v>80.014702904322903</c:v>
                </c:pt>
                <c:pt idx="2">
                  <c:v>81.574601014221415</c:v>
                </c:pt>
                <c:pt idx="3">
                  <c:v>81.827542293169245</c:v>
                </c:pt>
                <c:pt idx="4">
                  <c:v>83.032129909921821</c:v>
                </c:pt>
                <c:pt idx="5">
                  <c:v>80.342468700544003</c:v>
                </c:pt>
                <c:pt idx="6">
                  <c:v>79.809559148155657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E9-4E65-85AB-F8D4048C008B}"/>
            </c:ext>
          </c:extLst>
        </c:ser>
        <c:ser>
          <c:idx val="2"/>
          <c:order val="2"/>
          <c:tx>
            <c:strRef>
              <c:f>'Chapter 3'!$I$96</c:f>
              <c:strCache>
                <c:ptCount val="1"/>
                <c:pt idx="0">
                  <c:v>2022 GHG Inventory</c:v>
                </c:pt>
              </c:strCache>
            </c:strRef>
          </c:tx>
          <c:spPr>
            <a:ln w="38100" cap="rnd">
              <a:solidFill>
                <a:srgbClr val="F57825"/>
              </a:solidFill>
              <a:round/>
            </a:ln>
            <a:effectLst/>
          </c:spPr>
          <c:marker>
            <c:symbol val="none"/>
          </c:marker>
          <c:cat>
            <c:numRef>
              <c:f>'Chapter 3'!$J$93:$Q$93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'Chapter 3'!$J$96:$Q$96</c:f>
              <c:numCache>
                <c:formatCode>0.0000</c:formatCode>
                <c:ptCount val="8"/>
                <c:pt idx="0">
                  <c:v>83.669949693937028</c:v>
                </c:pt>
                <c:pt idx="1">
                  <c:v>81.554509945405741</c:v>
                </c:pt>
                <c:pt idx="2">
                  <c:v>83.029011674196198</c:v>
                </c:pt>
                <c:pt idx="3">
                  <c:v>83.19743303582932</c:v>
                </c:pt>
                <c:pt idx="4">
                  <c:v>84.736129436662665</c:v>
                </c:pt>
                <c:pt idx="5">
                  <c:v>81.862343374579297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9-4E65-85AB-F8D4048C008B}"/>
            </c:ext>
          </c:extLst>
        </c:ser>
        <c:ser>
          <c:idx val="3"/>
          <c:order val="3"/>
          <c:tx>
            <c:strRef>
              <c:f>'Chapter 3'!$I$97</c:f>
              <c:strCache>
                <c:ptCount val="1"/>
                <c:pt idx="0">
                  <c:v>2021 GHG Inventory</c:v>
                </c:pt>
              </c:strCache>
            </c:strRef>
          </c:tx>
          <c:spPr>
            <a:ln w="38100" cap="rnd">
              <a:solidFill>
                <a:srgbClr val="69C17A"/>
              </a:solidFill>
              <a:round/>
            </a:ln>
            <a:effectLst/>
          </c:spPr>
          <c:marker>
            <c:symbol val="none"/>
          </c:marker>
          <c:cat>
            <c:numRef>
              <c:f>'Chapter 3'!$J$93:$Q$93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'Chapter 3'!$J$97:$Q$97</c:f>
              <c:numCache>
                <c:formatCode>0.0000</c:formatCode>
                <c:ptCount val="8"/>
                <c:pt idx="0">
                  <c:v>83.948452023955397</c:v>
                </c:pt>
                <c:pt idx="1">
                  <c:v>81.841561184753601</c:v>
                </c:pt>
                <c:pt idx="2">
                  <c:v>83.42259377724676</c:v>
                </c:pt>
                <c:pt idx="3">
                  <c:v>83.699181932734817</c:v>
                </c:pt>
                <c:pt idx="4">
                  <c:v>85.441037333552643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E9-4E65-85AB-F8D4048C0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797040"/>
        <c:axId val="1939610736"/>
      </c:lineChart>
      <c:catAx>
        <c:axId val="18847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610736"/>
        <c:crosses val="autoZero"/>
        <c:auto val="1"/>
        <c:lblAlgn val="ctr"/>
        <c:lblOffset val="100"/>
        <c:noMultiLvlLbl val="0"/>
      </c:catAx>
      <c:valAx>
        <c:axId val="19396107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Emissions (MtCO</a:t>
                </a:r>
                <a:r>
                  <a:rPr lang="en-NZ" b="1" baseline="-25000"/>
                  <a:t>2</a:t>
                </a:r>
                <a:r>
                  <a:rPr lang="en-NZ" b="1"/>
                  <a:t>e, AR5 values)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79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'Chapter 3'!$I$116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14AC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3'!$J$115:$M$115</c:f>
              <c:strCache>
                <c:ptCount val="4"/>
                <c:pt idx="0">
                  <c:v>2021 GHG Inventory</c:v>
                </c:pt>
                <c:pt idx="1">
                  <c:v>2022 GHG Inventory</c:v>
                </c:pt>
                <c:pt idx="2">
                  <c:v>2023 GHG Inventory</c:v>
                </c:pt>
                <c:pt idx="3">
                  <c:v>2024 GHG Inventory</c:v>
                </c:pt>
              </c:strCache>
            </c:strRef>
          </c:cat>
          <c:val>
            <c:numRef>
              <c:f>'Chapter 3'!$J$116:$M$116</c:f>
              <c:numCache>
                <c:formatCode>0.0</c:formatCode>
                <c:ptCount val="4"/>
                <c:pt idx="0">
                  <c:v>16.196848168938242</c:v>
                </c:pt>
                <c:pt idx="1">
                  <c:v>14.644253541307922</c:v>
                </c:pt>
                <c:pt idx="2">
                  <c:v>14.644249063934256</c:v>
                </c:pt>
                <c:pt idx="3">
                  <c:v>14.644249083683697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9D0-A640-913DC06AA3BE}"/>
            </c:ext>
          </c:extLst>
        </c:ser>
        <c:ser>
          <c:idx val="1"/>
          <c:order val="1"/>
          <c:tx>
            <c:strRef>
              <c:f>'Chapter 3'!$I$117</c:f>
              <c:strCache>
                <c:ptCount val="1"/>
                <c:pt idx="0">
                  <c:v>Energy &amp; industry</c:v>
                </c:pt>
              </c:strCache>
            </c:strRef>
          </c:tx>
          <c:spPr>
            <a:solidFill>
              <a:srgbClr val="F5782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3'!$J$115:$M$115</c:f>
              <c:strCache>
                <c:ptCount val="4"/>
                <c:pt idx="0">
                  <c:v>2021 GHG Inventory</c:v>
                </c:pt>
                <c:pt idx="1">
                  <c:v>2022 GHG Inventory</c:v>
                </c:pt>
                <c:pt idx="2">
                  <c:v>2023 GHG Inventory</c:v>
                </c:pt>
                <c:pt idx="3">
                  <c:v>2024 GHG Inventory</c:v>
                </c:pt>
              </c:strCache>
            </c:strRef>
          </c:cat>
          <c:val>
            <c:numRef>
              <c:f>'Chapter 3'!$J$117:$M$117</c:f>
              <c:numCache>
                <c:formatCode>0.0</c:formatCode>
                <c:ptCount val="4"/>
                <c:pt idx="0">
                  <c:v>21.421384616525064</c:v>
                </c:pt>
                <c:pt idx="1">
                  <c:v>22.614375627218116</c:v>
                </c:pt>
                <c:pt idx="2">
                  <c:v>22.172084572558386</c:v>
                </c:pt>
                <c:pt idx="3">
                  <c:v>22.013108116900717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D-49D0-A640-913DC06AA3BE}"/>
            </c:ext>
          </c:extLst>
        </c:ser>
        <c:ser>
          <c:idx val="2"/>
          <c:order val="2"/>
          <c:tx>
            <c:strRef>
              <c:f>'Chapter 3'!$I$118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69C17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3'!$J$115:$M$115</c:f>
              <c:strCache>
                <c:ptCount val="4"/>
                <c:pt idx="0">
                  <c:v>2021 GHG Inventory</c:v>
                </c:pt>
                <c:pt idx="1">
                  <c:v>2022 GHG Inventory</c:v>
                </c:pt>
                <c:pt idx="2">
                  <c:v>2023 GHG Inventory</c:v>
                </c:pt>
                <c:pt idx="3">
                  <c:v>2024 GHG Inventory</c:v>
                </c:pt>
              </c:strCache>
            </c:strRef>
          </c:cat>
          <c:val>
            <c:numRef>
              <c:f>'Chapter 3'!$J$118:$M$118</c:f>
              <c:numCache>
                <c:formatCode>0.0</c:formatCode>
                <c:ptCount val="4"/>
                <c:pt idx="0">
                  <c:v>42.418747427817848</c:v>
                </c:pt>
                <c:pt idx="1">
                  <c:v>42.317723309496735</c:v>
                </c:pt>
                <c:pt idx="2">
                  <c:v>41.14425167336433</c:v>
                </c:pt>
                <c:pt idx="3">
                  <c:v>42.858805917382028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0D-49D0-A640-913DC06AA3BE}"/>
            </c:ext>
          </c:extLst>
        </c:ser>
        <c:ser>
          <c:idx val="3"/>
          <c:order val="3"/>
          <c:tx>
            <c:strRef>
              <c:f>'Chapter 3'!$I$119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26A7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3'!$J$115:$M$115</c:f>
              <c:strCache>
                <c:ptCount val="4"/>
                <c:pt idx="0">
                  <c:v>2021 GHG Inventory</c:v>
                </c:pt>
                <c:pt idx="1">
                  <c:v>2022 GHG Inventory</c:v>
                </c:pt>
                <c:pt idx="2">
                  <c:v>2023 GHG Inventory</c:v>
                </c:pt>
                <c:pt idx="3">
                  <c:v>2024 GHG Inventory</c:v>
                </c:pt>
              </c:strCache>
            </c:strRef>
          </c:cat>
          <c:val>
            <c:numRef>
              <c:f>'Chapter 3'!$J$119:$M$119</c:f>
              <c:numCache>
                <c:formatCode>0.0</c:formatCode>
                <c:ptCount val="4"/>
                <c:pt idx="0">
                  <c:v>3.666188283941644</c:v>
                </c:pt>
                <c:pt idx="1">
                  <c:v>3.6614608991204896</c:v>
                </c:pt>
                <c:pt idx="2">
                  <c:v>3.6596323975525222</c:v>
                </c:pt>
                <c:pt idx="3">
                  <c:v>3.6541784703886444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0D-49D0-A640-913DC06AA3BE}"/>
            </c:ext>
          </c:extLst>
        </c:ser>
        <c:ser>
          <c:idx val="4"/>
          <c:order val="4"/>
          <c:tx>
            <c:strRef>
              <c:f>'Chapter 3'!$I$120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rgbClr val="5C4EA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1648371803796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D-49D0-A640-913DC06AA3BE}"/>
                </c:ext>
              </c:extLst>
            </c:dLbl>
            <c:dLbl>
              <c:idx val="1"/>
              <c:layout>
                <c:manualLayout>
                  <c:x val="-4.3149875423703553E-17"/>
                  <c:y val="-2.16483718037968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D-49D0-A640-913DC06AA3BE}"/>
                </c:ext>
              </c:extLst>
            </c:dLbl>
            <c:dLbl>
              <c:idx val="2"/>
              <c:layout>
                <c:manualLayout>
                  <c:x val="0"/>
                  <c:y val="-2.164837180379688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D-49D0-A640-913DC06AA3BE}"/>
                </c:ext>
              </c:extLst>
            </c:dLbl>
            <c:dLbl>
              <c:idx val="3"/>
              <c:layout>
                <c:manualLayout>
                  <c:x val="-8.6299750847407105E-17"/>
                  <c:y val="-2.59780461645562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D-49D0-A640-913DC06AA3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3'!$J$115:$M$115</c:f>
              <c:strCache>
                <c:ptCount val="4"/>
                <c:pt idx="0">
                  <c:v>2021 GHG Inventory</c:v>
                </c:pt>
                <c:pt idx="1">
                  <c:v>2022 GHG Inventory</c:v>
                </c:pt>
                <c:pt idx="2">
                  <c:v>2023 GHG Inventory</c:v>
                </c:pt>
                <c:pt idx="3">
                  <c:v>2024 GHG Inventory</c:v>
                </c:pt>
              </c:strCache>
            </c:strRef>
          </c:cat>
          <c:val>
            <c:numRef>
              <c:f>'Chapter 3'!$J$120:$M$120</c:f>
              <c:numCache>
                <c:formatCode>0.0</c:formatCode>
                <c:ptCount val="4"/>
                <c:pt idx="0">
                  <c:v>1.7378688363298425</c:v>
                </c:pt>
                <c:pt idx="1">
                  <c:v>1.4983160595193989</c:v>
                </c:pt>
                <c:pt idx="2">
                  <c:v>1.4119122025123059</c:v>
                </c:pt>
                <c:pt idx="3">
                  <c:v>1.4114436856916208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0D-49D0-A640-913DC06AA3B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serLines>
        <c:axId val="1016930911"/>
        <c:axId val="538007231"/>
      </c:barChart>
      <c:catAx>
        <c:axId val="1016930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007231"/>
        <c:crosses val="autoZero"/>
        <c:auto val="1"/>
        <c:lblAlgn val="ctr"/>
        <c:lblOffset val="100"/>
        <c:noMultiLvlLbl val="0"/>
      </c:catAx>
      <c:valAx>
        <c:axId val="538007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Emissions (MtCO</a:t>
                </a:r>
                <a:r>
                  <a:rPr lang="en-NZ" b="1" baseline="-25000"/>
                  <a:t>2</a:t>
                </a:r>
                <a:r>
                  <a:rPr lang="en-NZ" b="1"/>
                  <a:t>e, AR5 values)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6930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5"/>
          <c:order val="5"/>
          <c:tx>
            <c:strRef>
              <c:f>'Chapter 3'!$I$142</c:f>
              <c:strCache>
                <c:ptCount val="1"/>
                <c:pt idx="0">
                  <c:v>&lt;net emissions low projection&gt;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'Chapter 3'!$J$136:$Q$136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'Chapter 3'!$J$142:$Q$142</c:f>
              <c:numCache>
                <c:formatCode>General</c:formatCode>
                <c:ptCount val="8"/>
                <c:pt idx="3" formatCode="0.00">
                  <c:v>74.777789800596864</c:v>
                </c:pt>
                <c:pt idx="4" formatCode="0.0">
                  <c:v>71.510507541839729</c:v>
                </c:pt>
                <c:pt idx="5" formatCode="0.0">
                  <c:v>71.282701478877001</c:v>
                </c:pt>
                <c:pt idx="6" formatCode="0.0">
                  <c:v>71.258656869810196</c:v>
                </c:pt>
                <c:pt idx="7" formatCode="0.0">
                  <c:v>69.075565858653349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8-4987-B916-B085F63EB636}"/>
            </c:ext>
          </c:extLst>
        </c:ser>
        <c:ser>
          <c:idx val="7"/>
          <c:order val="6"/>
          <c:tx>
            <c:strRef>
              <c:f>'Chapter 3'!$I$143</c:f>
              <c:strCache>
                <c:ptCount val="1"/>
                <c:pt idx="0">
                  <c:v>Net emissions projection range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'Chapter 3'!$J$136:$Q$136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'Chapter 3'!$J$143:$Q$143</c:f>
              <c:numCache>
                <c:formatCode>General</c:formatCode>
                <c:ptCount val="8"/>
                <c:pt idx="3" formatCode="0.0">
                  <c:v>0</c:v>
                </c:pt>
                <c:pt idx="4" formatCode="0.0">
                  <c:v>1.4684699999999964</c:v>
                </c:pt>
                <c:pt idx="5" formatCode="0.0">
                  <c:v>2.0622895681090654</c:v>
                </c:pt>
                <c:pt idx="6" formatCode="0.0">
                  <c:v>2.7865040799768934</c:v>
                </c:pt>
                <c:pt idx="7" formatCode="0.0">
                  <c:v>2.962339938284984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8-4987-B916-B085F63EB636}"/>
            </c:ext>
          </c:extLst>
        </c:ser>
        <c:ser>
          <c:idx val="11"/>
          <c:order val="7"/>
          <c:tx>
            <c:strRef>
              <c:f>'Chapter 3'!$I$144</c:f>
              <c:strCache>
                <c:ptCount val="1"/>
                <c:pt idx="0">
                  <c:v>&lt;gap&gt;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'Chapter 3'!$J$136:$Q$136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'Chapter 3'!$J$144:$Q$144</c:f>
              <c:numCache>
                <c:formatCode>General</c:formatCode>
                <c:ptCount val="8"/>
                <c:pt idx="4" formatCode="0.0">
                  <c:v>5.4116999999999962</c:v>
                </c:pt>
                <c:pt idx="5" formatCode="0.0">
                  <c:v>4.0163304318909354</c:v>
                </c:pt>
                <c:pt idx="6" formatCode="0.0">
                  <c:v>3.2511059200231074</c:v>
                </c:pt>
                <c:pt idx="7" formatCode="0.0">
                  <c:v>4.0171200617150191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48-4987-B916-B085F63EB636}"/>
            </c:ext>
          </c:extLst>
        </c:ser>
        <c:ser>
          <c:idx val="10"/>
          <c:order val="8"/>
          <c:tx>
            <c:strRef>
              <c:f>'Chapter 3'!$I$145</c:f>
              <c:strCache>
                <c:ptCount val="1"/>
                <c:pt idx="0">
                  <c:v>Gross emissions projection range</c:v>
                </c:pt>
              </c:strCache>
            </c:strRef>
          </c:tx>
          <c:spPr>
            <a:solidFill>
              <a:schemeClr val="accent3">
                <a:lumMod val="10000"/>
                <a:lumOff val="90000"/>
              </a:schemeClr>
            </a:solidFill>
            <a:ln>
              <a:noFill/>
            </a:ln>
            <a:effectLst/>
          </c:spPr>
          <c:cat>
            <c:numRef>
              <c:f>'Chapter 3'!$J$136:$Q$136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'Chapter 3'!$J$145:$Q$145</c:f>
              <c:numCache>
                <c:formatCode>General</c:formatCode>
                <c:ptCount val="8"/>
                <c:pt idx="4" formatCode="0.0">
                  <c:v>0</c:v>
                </c:pt>
                <c:pt idx="5" formatCode="0.0">
                  <c:v>0.88611956810906634</c:v>
                </c:pt>
                <c:pt idx="6" formatCode="0.0">
                  <c:v>1.5568840799768964</c:v>
                </c:pt>
                <c:pt idx="7" formatCode="0.0">
                  <c:v>1.6462799382849767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48-4987-B916-B085F63EB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797040"/>
        <c:axId val="1939610736"/>
        <c:extLst/>
      </c:areaChart>
      <c:lineChart>
        <c:grouping val="standard"/>
        <c:varyColors val="0"/>
        <c:ser>
          <c:idx val="0"/>
          <c:order val="0"/>
          <c:tx>
            <c:strRef>
              <c:f>'Chapter 3'!$I$137</c:f>
              <c:strCache>
                <c:ptCount val="1"/>
                <c:pt idx="0">
                  <c:v>Gross emissions 
(projected from 2023)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spPr>
              <a:ln w="38100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48-4987-B916-B085F63EB636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38100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8-4987-B916-B085F63EB636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38100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48-4987-B916-B085F63EB636}"/>
              </c:ext>
            </c:extLst>
          </c:dPt>
          <c:cat>
            <c:numRef>
              <c:f>'Chapter 3'!$J$136:$Q$136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'Chapter 3'!$J$137:$Q$137</c:f>
              <c:numCache>
                <c:formatCode>0.0</c:formatCode>
                <c:ptCount val="8"/>
                <c:pt idx="0">
                  <c:v>83.434604331181873</c:v>
                </c:pt>
                <c:pt idx="1">
                  <c:v>84.586236538461648</c:v>
                </c:pt>
                <c:pt idx="2">
                  <c:v>81.881845501149542</c:v>
                </c:pt>
                <c:pt idx="3">
                  <c:v>81.808919800596868</c:v>
                </c:pt>
                <c:pt idx="4">
                  <c:v>78.390677541839722</c:v>
                </c:pt>
                <c:pt idx="5">
                  <c:v>77.62962519419753</c:v>
                </c:pt>
                <c:pt idx="6">
                  <c:v>77.906592659267559</c:v>
                </c:pt>
                <c:pt idx="7">
                  <c:v>76.67252731923945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48-4987-B916-B085F63EB636}"/>
            </c:ext>
          </c:extLst>
        </c:ser>
        <c:ser>
          <c:idx val="1"/>
          <c:order val="1"/>
          <c:tx>
            <c:strRef>
              <c:f>'Chapter 3'!$I$138</c:f>
              <c:strCache>
                <c:ptCount val="1"/>
                <c:pt idx="0">
                  <c:v>Net emissions 
(projected)</c:v>
                </c:pt>
              </c:strCache>
            </c:strRef>
          </c:tx>
          <c:spPr>
            <a:ln w="38100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3810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48-4987-B916-B085F63EB636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3810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CD48-4987-B916-B085F63EB636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3810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CD48-4987-B916-B085F63EB636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3810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CD48-4987-B916-B085F63EB636}"/>
              </c:ext>
            </c:extLst>
          </c:dPt>
          <c:cat>
            <c:numRef>
              <c:f>'Chapter 3'!$J$136:$Q$136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'Chapter 3'!$J$138:$Q$138</c:f>
              <c:numCache>
                <c:formatCode>0.0</c:formatCode>
                <c:ptCount val="8"/>
                <c:pt idx="0">
                  <c:v>73.310514331181878</c:v>
                </c:pt>
                <c:pt idx="1">
                  <c:v>75.383596538461646</c:v>
                </c:pt>
                <c:pt idx="2">
                  <c:v>74.176425501149538</c:v>
                </c:pt>
                <c:pt idx="3">
                  <c:v>74.777789800596864</c:v>
                </c:pt>
                <c:pt idx="4">
                  <c:v>72.159227541839726</c:v>
                </c:pt>
                <c:pt idx="5">
                  <c:v>71.969675194197535</c:v>
                </c:pt>
                <c:pt idx="6">
                  <c:v>72.406912659267562</c:v>
                </c:pt>
                <c:pt idx="7">
                  <c:v>70.258117319239446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48-4987-B916-B085F63EB636}"/>
            </c:ext>
          </c:extLst>
        </c:ser>
        <c:ser>
          <c:idx val="2"/>
          <c:order val="2"/>
          <c:tx>
            <c:strRef>
              <c:f>'Chapter 3'!$I$139</c:f>
              <c:strCache>
                <c:ptCount val="1"/>
                <c:pt idx="0">
                  <c:v>Gross emissions in the 2022 demonstration path</c:v>
                </c:pt>
              </c:strCache>
            </c:strRef>
          </c:tx>
          <c:spPr>
            <a:ln w="38100" cap="rnd" cmpd="sng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'Chapter 3'!$J$136:$Q$136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'Chapter 3'!$J$139:$Q$139</c:f>
              <c:numCache>
                <c:formatCode>0.0</c:formatCode>
                <c:ptCount val="8"/>
                <c:pt idx="2">
                  <c:v>81.85338366842312</c:v>
                </c:pt>
                <c:pt idx="3">
                  <c:v>82.579558950865689</c:v>
                </c:pt>
                <c:pt idx="4">
                  <c:v>81.240767489933646</c:v>
                </c:pt>
                <c:pt idx="5">
                  <c:v>79.780553460662063</c:v>
                </c:pt>
                <c:pt idx="6">
                  <c:v>78.173188839064863</c:v>
                </c:pt>
                <c:pt idx="7">
                  <c:v>76.473496294303374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48-4987-B916-B085F63EB636}"/>
            </c:ext>
          </c:extLst>
        </c:ser>
        <c:ser>
          <c:idx val="3"/>
          <c:order val="3"/>
          <c:tx>
            <c:strRef>
              <c:f>'Chapter 3'!$I$140</c:f>
              <c:strCache>
                <c:ptCount val="1"/>
                <c:pt idx="0">
                  <c:v>Net emissions in the 2022 demonstration path</c:v>
                </c:pt>
              </c:strCache>
            </c:strRef>
          </c:tx>
          <c:spPr>
            <a:ln w="38100" cap="rnd" cmpd="sng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'Chapter 3'!$J$136:$Q$136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'Chapter 3'!$J$140:$Q$140</c:f>
              <c:numCache>
                <c:formatCode>0.0</c:formatCode>
                <c:ptCount val="8"/>
                <c:pt idx="2">
                  <c:v>73.793158448991051</c:v>
                </c:pt>
                <c:pt idx="3">
                  <c:v>75.307348814282165</c:v>
                </c:pt>
                <c:pt idx="4">
                  <c:v>74.925865306479025</c:v>
                </c:pt>
                <c:pt idx="5">
                  <c:v>73.649020622385166</c:v>
                </c:pt>
                <c:pt idx="6">
                  <c:v>72.122053884700065</c:v>
                </c:pt>
                <c:pt idx="7">
                  <c:v>69.700308569491924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48-4987-B916-B085F63EB636}"/>
            </c:ext>
          </c:extLst>
        </c:ser>
        <c:ser>
          <c:idx val="4"/>
          <c:order val="4"/>
          <c:tx>
            <c:strRef>
              <c:f>'Chapter 3'!$I$141</c:f>
              <c:strCache>
                <c:ptCount val="1"/>
                <c:pt idx="0">
                  <c:v>Emissions budget 1 
(annual average)</c:v>
                </c:pt>
              </c:strCache>
            </c:strRef>
          </c:tx>
          <c:spPr>
            <a:ln w="38100" cap="rnd">
              <a:solidFill>
                <a:schemeClr val="accent2">
                  <a:alpha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'Chapter 3'!$J$136:$Q$136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'Chapter 3'!$J$141:$Q$141</c:f>
              <c:numCache>
                <c:formatCode>General</c:formatCode>
                <c:ptCount val="8"/>
                <c:pt idx="4">
                  <c:v>72.5</c:v>
                </c:pt>
                <c:pt idx="5">
                  <c:v>72.5</c:v>
                </c:pt>
                <c:pt idx="6">
                  <c:v>72.5</c:v>
                </c:pt>
                <c:pt idx="7">
                  <c:v>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48-4987-B916-B085F63EB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797040"/>
        <c:axId val="1939610736"/>
      </c:lineChart>
      <c:catAx>
        <c:axId val="18847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610736"/>
        <c:crosses val="autoZero"/>
        <c:auto val="1"/>
        <c:lblAlgn val="ctr"/>
        <c:lblOffset val="100"/>
        <c:noMultiLvlLbl val="0"/>
      </c:catAx>
      <c:valAx>
        <c:axId val="1939610736"/>
        <c:scaling>
          <c:orientation val="minMax"/>
          <c:min val="65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Emissions (MtCO</a:t>
                </a:r>
                <a:r>
                  <a:rPr lang="en-NZ" b="1" baseline="-25000"/>
                  <a:t>2</a:t>
                </a:r>
                <a:r>
                  <a:rPr lang="en-NZ" b="1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79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5"/>
          <c:order val="4"/>
          <c:tx>
            <c:strRef>
              <c:f>'Chapter 3'!$I$226</c:f>
              <c:strCache>
                <c:ptCount val="1"/>
                <c:pt idx="0">
                  <c:v>&lt;net emissions - low projection&gt;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'Chapter 3'!$J$221:$AI$221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'Chapter 3'!$J$226:$AI$226</c:f>
              <c:numCache>
                <c:formatCode>0.0</c:formatCode>
                <c:ptCount val="26"/>
                <c:pt idx="0">
                  <c:v>68.916189999999986</c:v>
                </c:pt>
                <c:pt idx="1">
                  <c:v>67.577809999999999</c:v>
                </c:pt>
                <c:pt idx="2">
                  <c:v>71.313839999999999</c:v>
                </c:pt>
                <c:pt idx="3">
                  <c:v>72.960429999999988</c:v>
                </c:pt>
                <c:pt idx="4">
                  <c:v>71.237690000000001</c:v>
                </c:pt>
                <c:pt idx="5">
                  <c:v>70.346610000000013</c:v>
                </c:pt>
                <c:pt idx="6">
                  <c:v>68.73669000000001</c:v>
                </c:pt>
                <c:pt idx="7">
                  <c:v>71.449929999999995</c:v>
                </c:pt>
                <c:pt idx="8">
                  <c:v>71.738020000000006</c:v>
                </c:pt>
                <c:pt idx="9">
                  <c:v>73.724270000000004</c:v>
                </c:pt>
                <c:pt idx="10">
                  <c:v>72.463734123399988</c:v>
                </c:pt>
                <c:pt idx="11">
                  <c:v>72.820188563100004</c:v>
                </c:pt>
                <c:pt idx="12">
                  <c:v>69.254701180287654</c:v>
                </c:pt>
                <c:pt idx="13">
                  <c:v>70.308425630654781</c:v>
                </c:pt>
                <c:pt idx="14">
                  <c:v>68.551417464505604</c:v>
                </c:pt>
                <c:pt idx="15">
                  <c:v>63.554698998614747</c:v>
                </c:pt>
                <c:pt idx="16">
                  <c:v>60.680580937409644</c:v>
                </c:pt>
                <c:pt idx="17">
                  <c:v>57.129732020931883</c:v>
                </c:pt>
                <c:pt idx="18">
                  <c:v>53.567667854915591</c:v>
                </c:pt>
                <c:pt idx="19">
                  <c:v>49.302554752635544</c:v>
                </c:pt>
                <c:pt idx="20">
                  <c:v>45.855029217420963</c:v>
                </c:pt>
                <c:pt idx="21">
                  <c:v>43.950418940121423</c:v>
                </c:pt>
                <c:pt idx="22">
                  <c:v>42.204254045240901</c:v>
                </c:pt>
                <c:pt idx="23">
                  <c:v>40.622648489708183</c:v>
                </c:pt>
                <c:pt idx="24">
                  <c:v>39.019604809957656</c:v>
                </c:pt>
                <c:pt idx="25">
                  <c:v>37.26669559197294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2-4463-A32D-818062B638BE}"/>
            </c:ext>
          </c:extLst>
        </c:ser>
        <c:ser>
          <c:idx val="6"/>
          <c:order val="5"/>
          <c:tx>
            <c:strRef>
              <c:f>'Chapter 3'!$I$227</c:f>
              <c:strCache>
                <c:ptCount val="1"/>
                <c:pt idx="0">
                  <c:v>Net emissions range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numRef>
              <c:f>'Chapter 3'!$J$221:$AI$221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'Chapter 3'!$J$227:$AI$227</c:f>
              <c:numCache>
                <c:formatCode>0.0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2.2723384591532669</c:v>
                </c:pt>
                <c:pt idx="13">
                  <c:v>2.8221197728794358</c:v>
                </c:pt>
                <c:pt idx="14">
                  <c:v>3.5103010572718194</c:v>
                </c:pt>
                <c:pt idx="15">
                  <c:v>3.6772955188740815</c:v>
                </c:pt>
                <c:pt idx="16">
                  <c:v>3.9085685190468795</c:v>
                </c:pt>
                <c:pt idx="17">
                  <c:v>4.3852386057529733</c:v>
                </c:pt>
                <c:pt idx="18">
                  <c:v>5.0242301731254191</c:v>
                </c:pt>
                <c:pt idx="19">
                  <c:v>6.9232281654518086</c:v>
                </c:pt>
                <c:pt idx="20">
                  <c:v>8.8433125108844042</c:v>
                </c:pt>
                <c:pt idx="21">
                  <c:v>10.03183461166123</c:v>
                </c:pt>
                <c:pt idx="22">
                  <c:v>11.338539866165309</c:v>
                </c:pt>
                <c:pt idx="23">
                  <c:v>12.14039734967173</c:v>
                </c:pt>
                <c:pt idx="24">
                  <c:v>13.02531541855193</c:v>
                </c:pt>
                <c:pt idx="25">
                  <c:v>13.919065075996389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B82-4463-A32D-818062B638BE}"/>
            </c:ext>
          </c:extLst>
        </c:ser>
        <c:ser>
          <c:idx val="7"/>
          <c:order val="6"/>
          <c:tx>
            <c:strRef>
              <c:f>'Chapter 3'!$I$228</c:f>
              <c:strCache>
                <c:ptCount val="1"/>
                <c:pt idx="0">
                  <c:v>&lt;gap&gt;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'Chapter 3'!$J$221:$AI$221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'Chapter 3'!$J$228:$AI$228</c:f>
              <c:numCache>
                <c:formatCode>0.0</c:formatCode>
                <c:ptCount val="26"/>
                <c:pt idx="0">
                  <c:v>11.670169999999999</c:v>
                </c:pt>
                <c:pt idx="1">
                  <c:v>12.779040000000007</c:v>
                </c:pt>
                <c:pt idx="2">
                  <c:v>11.036960000000006</c:v>
                </c:pt>
                <c:pt idx="3">
                  <c:v>8.7247400000000059</c:v>
                </c:pt>
                <c:pt idx="4">
                  <c:v>11.232749999999999</c:v>
                </c:pt>
                <c:pt idx="5">
                  <c:v>11.88486</c:v>
                </c:pt>
                <c:pt idx="6">
                  <c:v>11.309649999999994</c:v>
                </c:pt>
                <c:pt idx="7">
                  <c:v>10.158710000000006</c:v>
                </c:pt>
                <c:pt idx="8">
                  <c:v>10.124089999999997</c:v>
                </c:pt>
                <c:pt idx="9">
                  <c:v>9.2026399999999988</c:v>
                </c:pt>
                <c:pt idx="10">
                  <c:v>7.7054199999999984</c:v>
                </c:pt>
                <c:pt idx="11">
                  <c:v>7.0311300000000045</c:v>
                </c:pt>
                <c:pt idx="12">
                  <c:v>4.6078315408467319</c:v>
                </c:pt>
                <c:pt idx="13">
                  <c:v>3.2565002271205596</c:v>
                </c:pt>
                <c:pt idx="14">
                  <c:v>2.527308942728181</c:v>
                </c:pt>
                <c:pt idx="15">
                  <c:v>3.3021644811259176</c:v>
                </c:pt>
                <c:pt idx="16">
                  <c:v>4.6069614809531192</c:v>
                </c:pt>
                <c:pt idx="17">
                  <c:v>6.3220613942470303</c:v>
                </c:pt>
                <c:pt idx="18">
                  <c:v>8.2620998268745822</c:v>
                </c:pt>
                <c:pt idx="19">
                  <c:v>9.3662618345481903</c:v>
                </c:pt>
                <c:pt idx="20">
                  <c:v>9.8191674891155927</c:v>
                </c:pt>
                <c:pt idx="21">
                  <c:v>9.614475388338775</c:v>
                </c:pt>
                <c:pt idx="22">
                  <c:v>9.0351601338346885</c:v>
                </c:pt>
                <c:pt idx="23">
                  <c:v>9.1538926503282703</c:v>
                </c:pt>
                <c:pt idx="24">
                  <c:v>9.000994581448067</c:v>
                </c:pt>
                <c:pt idx="25">
                  <c:v>9.147634924003615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82-4463-A32D-818062B638BE}"/>
            </c:ext>
          </c:extLst>
        </c:ser>
        <c:ser>
          <c:idx val="3"/>
          <c:order val="7"/>
          <c:tx>
            <c:strRef>
              <c:f>'Chapter 3'!$I$229</c:f>
              <c:strCache>
                <c:ptCount val="1"/>
                <c:pt idx="0">
                  <c:v>Gross emissions range</c:v>
                </c:pt>
              </c:strCache>
            </c:strRef>
          </c:tx>
          <c:spPr>
            <a:solidFill>
              <a:schemeClr val="accent3">
                <a:lumMod val="10000"/>
                <a:lumOff val="90000"/>
              </a:schemeClr>
            </a:solidFill>
            <a:ln>
              <a:noFill/>
            </a:ln>
            <a:effectLst/>
          </c:spPr>
          <c:cat>
            <c:numRef>
              <c:f>'Chapter 3'!$J$221:$AI$221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'Chapter 3'!$J$229:$AI$229</c:f>
              <c:numCache>
                <c:formatCode>0.0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0.80386845915326555</c:v>
                </c:pt>
                <c:pt idx="13">
                  <c:v>1.6459497728794377</c:v>
                </c:pt>
                <c:pt idx="14">
                  <c:v>2.2806810572718241</c:v>
                </c:pt>
                <c:pt idx="15">
                  <c:v>2.3612355188740768</c:v>
                </c:pt>
                <c:pt idx="16">
                  <c:v>2.4567885190468806</c:v>
                </c:pt>
                <c:pt idx="17">
                  <c:v>2.610648605752969</c:v>
                </c:pt>
                <c:pt idx="18">
                  <c:v>2.9136601731254195</c:v>
                </c:pt>
                <c:pt idx="19">
                  <c:v>3.7091781654518128</c:v>
                </c:pt>
                <c:pt idx="20">
                  <c:v>4.5025425108844068</c:v>
                </c:pt>
                <c:pt idx="21">
                  <c:v>5.3091746116612271</c:v>
                </c:pt>
                <c:pt idx="22">
                  <c:v>6.1235798661653096</c:v>
                </c:pt>
                <c:pt idx="23">
                  <c:v>6.4987573496717301</c:v>
                </c:pt>
                <c:pt idx="24">
                  <c:v>6.9560754185519329</c:v>
                </c:pt>
                <c:pt idx="25">
                  <c:v>7.3544850759963811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82-4463-A32D-818062B63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797040"/>
        <c:axId val="1939610736"/>
      </c:areaChart>
      <c:lineChart>
        <c:grouping val="standard"/>
        <c:varyColors val="0"/>
        <c:ser>
          <c:idx val="0"/>
          <c:order val="0"/>
          <c:tx>
            <c:strRef>
              <c:f>'Chapter 3'!$I$222</c:f>
              <c:strCache>
                <c:ptCount val="1"/>
                <c:pt idx="0">
                  <c:v>Gross emissions (actual)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'Chapter 3'!$J$221:$AI$221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'Chapter 3'!$J$222:$AI$222</c:f>
              <c:numCache>
                <c:formatCode>0.0</c:formatCode>
                <c:ptCount val="26"/>
                <c:pt idx="0">
                  <c:v>80.586359999999985</c:v>
                </c:pt>
                <c:pt idx="1">
                  <c:v>80.356850000000009</c:v>
                </c:pt>
                <c:pt idx="2">
                  <c:v>82.350800000000007</c:v>
                </c:pt>
                <c:pt idx="3">
                  <c:v>81.685169999999999</c:v>
                </c:pt>
                <c:pt idx="4">
                  <c:v>82.470439999999996</c:v>
                </c:pt>
                <c:pt idx="5">
                  <c:v>82.231470000000016</c:v>
                </c:pt>
                <c:pt idx="6">
                  <c:v>80.046340000000015</c:v>
                </c:pt>
                <c:pt idx="7">
                  <c:v>81.608639999999994</c:v>
                </c:pt>
                <c:pt idx="8">
                  <c:v>81.862110000000001</c:v>
                </c:pt>
                <c:pt idx="9">
                  <c:v>82.926910000000007</c:v>
                </c:pt>
                <c:pt idx="10">
                  <c:v>80.169154123399991</c:v>
                </c:pt>
                <c:pt idx="11">
                  <c:v>79.851318563100008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2B82-4463-A32D-818062B638BE}"/>
            </c:ext>
          </c:extLst>
        </c:ser>
        <c:ser>
          <c:idx val="1"/>
          <c:order val="1"/>
          <c:tx>
            <c:strRef>
              <c:f>'Chapter 3'!$I$223</c:f>
              <c:strCache>
                <c:ptCount val="1"/>
                <c:pt idx="0">
                  <c:v>Gross emissions central projection</c:v>
                </c:pt>
              </c:strCache>
            </c:strRef>
          </c:tx>
          <c:spPr>
            <a:ln w="381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'Chapter 3'!$J$221:$AI$221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'Chapter 3'!$J$223:$AI$223</c:f>
              <c:numCache>
                <c:formatCode>0.0</c:formatCode>
                <c:ptCount val="26"/>
                <c:pt idx="11">
                  <c:v>79.851318563100008</c:v>
                </c:pt>
                <c:pt idx="12">
                  <c:v>76.537203734979173</c:v>
                </c:pt>
                <c:pt idx="13">
                  <c:v>77.209235937157146</c:v>
                </c:pt>
                <c:pt idx="14">
                  <c:v>75.729995474994411</c:v>
                </c:pt>
                <c:pt idx="15">
                  <c:v>71.720156726460743</c:v>
                </c:pt>
                <c:pt idx="16">
                  <c:v>70.435361761475761</c:v>
                </c:pt>
                <c:pt idx="17">
                  <c:v>69.162276574380144</c:v>
                </c:pt>
                <c:pt idx="18">
                  <c:v>68.345052413890159</c:v>
                </c:pt>
                <c:pt idx="19">
                  <c:v>67.487069230111004</c:v>
                </c:pt>
                <c:pt idx="20">
                  <c:v>66.804198602699486</c:v>
                </c:pt>
                <c:pt idx="21">
                  <c:v>66.280230419538654</c:v>
                </c:pt>
                <c:pt idx="22">
                  <c:v>65.657211345567191</c:v>
                </c:pt>
                <c:pt idx="23">
                  <c:v>65.179215404871556</c:v>
                </c:pt>
                <c:pt idx="24">
                  <c:v>64.519579108355359</c:v>
                </c:pt>
                <c:pt idx="25">
                  <c:v>63.989177196727766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2-4463-A32D-818062B638BE}"/>
            </c:ext>
          </c:extLst>
        </c:ser>
        <c:ser>
          <c:idx val="2"/>
          <c:order val="2"/>
          <c:tx>
            <c:strRef>
              <c:f>'Chapter 3'!$I$224</c:f>
              <c:strCache>
                <c:ptCount val="1"/>
                <c:pt idx="0">
                  <c:v>Net emissions (actual)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'Chapter 3'!$J$221:$AI$221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'Chapter 3'!$J$224:$AI$224</c:f>
              <c:numCache>
                <c:formatCode>0.0</c:formatCode>
                <c:ptCount val="26"/>
                <c:pt idx="0">
                  <c:v>68.916189999999986</c:v>
                </c:pt>
                <c:pt idx="1">
                  <c:v>67.577809999999999</c:v>
                </c:pt>
                <c:pt idx="2">
                  <c:v>71.313839999999999</c:v>
                </c:pt>
                <c:pt idx="3">
                  <c:v>72.960429999999988</c:v>
                </c:pt>
                <c:pt idx="4">
                  <c:v>71.237690000000001</c:v>
                </c:pt>
                <c:pt idx="5">
                  <c:v>70.346610000000013</c:v>
                </c:pt>
                <c:pt idx="6">
                  <c:v>68.73669000000001</c:v>
                </c:pt>
                <c:pt idx="7">
                  <c:v>71.449929999999995</c:v>
                </c:pt>
                <c:pt idx="8">
                  <c:v>71.738020000000006</c:v>
                </c:pt>
                <c:pt idx="9">
                  <c:v>73.724270000000004</c:v>
                </c:pt>
                <c:pt idx="10">
                  <c:v>72.463734123399988</c:v>
                </c:pt>
                <c:pt idx="11">
                  <c:v>72.820188563100004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2B82-4463-A32D-818062B638BE}"/>
            </c:ext>
          </c:extLst>
        </c:ser>
        <c:ser>
          <c:idx val="4"/>
          <c:order val="3"/>
          <c:tx>
            <c:strRef>
              <c:f>'Chapter 3'!$I$225</c:f>
              <c:strCache>
                <c:ptCount val="1"/>
                <c:pt idx="0">
                  <c:v>Net emissions central projection</c:v>
                </c:pt>
              </c:strCache>
            </c:strRef>
          </c:tx>
          <c:spPr>
            <a:ln w="3810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'Chapter 3'!$J$221:$AI$221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'Chapter 3'!$J$225:$AI$225</c:f>
              <c:numCache>
                <c:formatCode>0.0</c:formatCode>
                <c:ptCount val="26"/>
                <c:pt idx="11">
                  <c:v>72.820188563100004</c:v>
                </c:pt>
                <c:pt idx="12">
                  <c:v>70.305753734979177</c:v>
                </c:pt>
                <c:pt idx="13">
                  <c:v>71.549285937157151</c:v>
                </c:pt>
                <c:pt idx="14">
                  <c:v>70.230315474994427</c:v>
                </c:pt>
                <c:pt idx="15">
                  <c:v>65.30574672646074</c:v>
                </c:pt>
                <c:pt idx="16">
                  <c:v>62.566331761475766</c:v>
                </c:pt>
                <c:pt idx="17">
                  <c:v>59.302136574380143</c:v>
                </c:pt>
                <c:pt idx="18">
                  <c:v>56.075792413890149</c:v>
                </c:pt>
                <c:pt idx="19">
                  <c:v>52.934649230111013</c:v>
                </c:pt>
                <c:pt idx="20">
                  <c:v>50.44943860269948</c:v>
                </c:pt>
                <c:pt idx="21">
                  <c:v>48.99619041953865</c:v>
                </c:pt>
                <c:pt idx="22">
                  <c:v>47.927571345567195</c:v>
                </c:pt>
                <c:pt idx="23">
                  <c:v>46.711365404871557</c:v>
                </c:pt>
                <c:pt idx="24">
                  <c:v>45.526819108355355</c:v>
                </c:pt>
                <c:pt idx="25">
                  <c:v>44.21211719672776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82-4463-A32D-818062B638BE}"/>
            </c:ext>
          </c:extLst>
        </c:ser>
        <c:ser>
          <c:idx val="8"/>
          <c:order val="8"/>
          <c:tx>
            <c:strRef>
              <c:f>'Chapter 3'!$I$230</c:f>
              <c:strCache>
                <c:ptCount val="1"/>
                <c:pt idx="0">
                  <c:v>Emissions budgets (annual average)</c:v>
                </c:pt>
              </c:strCache>
            </c:strRef>
          </c:tx>
          <c:spPr>
            <a:ln w="28575" cap="rnd" cmpd="sng">
              <a:solidFill>
                <a:schemeClr val="accent2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 cmpd="sng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82-4463-A32D-818062B638BE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 cmpd="sng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B82-4463-A32D-818062B638BE}"/>
              </c:ext>
            </c:extLst>
          </c:dPt>
          <c:cat>
            <c:numRef>
              <c:f>'Chapter 3'!$J$221:$AI$221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'Chapter 3'!$J$230:$AI$230</c:f>
              <c:numCache>
                <c:formatCode>General</c:formatCode>
                <c:ptCount val="26"/>
                <c:pt idx="12" formatCode="0.0">
                  <c:v>72.5</c:v>
                </c:pt>
                <c:pt idx="13" formatCode="0.0">
                  <c:v>72.5</c:v>
                </c:pt>
                <c:pt idx="14" formatCode="0.0">
                  <c:v>72.5</c:v>
                </c:pt>
                <c:pt idx="15" formatCode="0.0">
                  <c:v>72.5</c:v>
                </c:pt>
                <c:pt idx="16" formatCode="0.0">
                  <c:v>61</c:v>
                </c:pt>
                <c:pt idx="17" formatCode="0.0">
                  <c:v>61</c:v>
                </c:pt>
                <c:pt idx="18" formatCode="0.0">
                  <c:v>61</c:v>
                </c:pt>
                <c:pt idx="19" formatCode="0.0">
                  <c:v>61</c:v>
                </c:pt>
                <c:pt idx="20" formatCode="0.0">
                  <c:v>61</c:v>
                </c:pt>
                <c:pt idx="21" formatCode="0.0">
                  <c:v>48</c:v>
                </c:pt>
                <c:pt idx="22" formatCode="0.0">
                  <c:v>48</c:v>
                </c:pt>
                <c:pt idx="23" formatCode="0.0">
                  <c:v>48</c:v>
                </c:pt>
                <c:pt idx="24" formatCode="0.0">
                  <c:v>48</c:v>
                </c:pt>
                <c:pt idx="25" formatCode="0.0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82-4463-A32D-818062B63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797040"/>
        <c:axId val="1939610736"/>
      </c:lineChart>
      <c:catAx>
        <c:axId val="18847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610736"/>
        <c:crosses val="autoZero"/>
        <c:auto val="1"/>
        <c:lblAlgn val="ctr"/>
        <c:lblOffset val="100"/>
        <c:tickLblSkip val="5"/>
        <c:noMultiLvlLbl val="0"/>
      </c:catAx>
      <c:valAx>
        <c:axId val="193961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Emissions (MtCO</a:t>
                </a:r>
                <a:r>
                  <a:rPr lang="en-NZ" b="1" baseline="-25000"/>
                  <a:t>2</a:t>
                </a:r>
                <a:r>
                  <a:rPr lang="en-NZ" b="1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79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51527777777779"/>
          <c:y val="3.8805555555555558E-2"/>
          <c:w val="0.77701746031746044"/>
          <c:h val="0.73107771952530309"/>
        </c:manualLayout>
      </c:layout>
      <c:lineChart>
        <c:grouping val="standard"/>
        <c:varyColors val="0"/>
        <c:ser>
          <c:idx val="0"/>
          <c:order val="0"/>
          <c:tx>
            <c:strRef>
              <c:f>'Chapter 4'!$I$7</c:f>
              <c:strCache>
                <c:ptCount val="1"/>
                <c:pt idx="0">
                  <c:v>CO₂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'Chapter 4'!$J$6:$AP$6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4'!$J$7:$AP$7</c:f>
              <c:numCache>
                <c:formatCode>_-* #,##0_-;\-* #,##0_-;_-* "-"??_-;_-@_-</c:formatCode>
                <c:ptCount val="33"/>
                <c:pt idx="0">
                  <c:v>22516.769422082525</c:v>
                </c:pt>
                <c:pt idx="1">
                  <c:v>22654.806354436987</c:v>
                </c:pt>
                <c:pt idx="2">
                  <c:v>22564.252778795191</c:v>
                </c:pt>
                <c:pt idx="3">
                  <c:v>22672.034379760949</c:v>
                </c:pt>
                <c:pt idx="4">
                  <c:v>22891.582833331497</c:v>
                </c:pt>
                <c:pt idx="5">
                  <c:v>23558.143543924125</c:v>
                </c:pt>
                <c:pt idx="6">
                  <c:v>24014.901722196304</c:v>
                </c:pt>
                <c:pt idx="7">
                  <c:v>24484.29196549968</c:v>
                </c:pt>
                <c:pt idx="8">
                  <c:v>24642.487225434572</c:v>
                </c:pt>
                <c:pt idx="9">
                  <c:v>24821.87339635766</c:v>
                </c:pt>
                <c:pt idx="10">
                  <c:v>25620.997629063913</c:v>
                </c:pt>
                <c:pt idx="11">
                  <c:v>25938.836698159033</c:v>
                </c:pt>
                <c:pt idx="12">
                  <c:v>26344.002080900245</c:v>
                </c:pt>
                <c:pt idx="13">
                  <c:v>27562.243478880118</c:v>
                </c:pt>
                <c:pt idx="14">
                  <c:v>28846.453242827309</c:v>
                </c:pt>
                <c:pt idx="15">
                  <c:v>29924.588820679593</c:v>
                </c:pt>
                <c:pt idx="16">
                  <c:v>30943.452551541857</c:v>
                </c:pt>
                <c:pt idx="17">
                  <c:v>32112.582942444089</c:v>
                </c:pt>
                <c:pt idx="18">
                  <c:v>32307.290308600859</c:v>
                </c:pt>
                <c:pt idx="19">
                  <c:v>31897.660502334857</c:v>
                </c:pt>
                <c:pt idx="20">
                  <c:v>33848.387611038677</c:v>
                </c:pt>
                <c:pt idx="21">
                  <c:v>34911.300307572237</c:v>
                </c:pt>
                <c:pt idx="22">
                  <c:v>35379.993671881843</c:v>
                </c:pt>
                <c:pt idx="23">
                  <c:v>36066.749076947737</c:v>
                </c:pt>
                <c:pt idx="24">
                  <c:v>36290.301582151493</c:v>
                </c:pt>
                <c:pt idx="25">
                  <c:v>36158.843942544867</c:v>
                </c:pt>
                <c:pt idx="26">
                  <c:v>36256.039371204242</c:v>
                </c:pt>
                <c:pt idx="27">
                  <c:v>36890.294709306974</c:v>
                </c:pt>
                <c:pt idx="28">
                  <c:v>37831.867363427737</c:v>
                </c:pt>
                <c:pt idx="29">
                  <c:v>37824.905996868096</c:v>
                </c:pt>
                <c:pt idx="30">
                  <c:v>35944.47021139579</c:v>
                </c:pt>
                <c:pt idx="31">
                  <c:v>38082.163786294914</c:v>
                </c:pt>
                <c:pt idx="32">
                  <c:v>38521.997856454436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7-4FB8-BA82-DC8C345CA3A1}"/>
            </c:ext>
          </c:extLst>
        </c:ser>
        <c:ser>
          <c:idx val="1"/>
          <c:order val="1"/>
          <c:tx>
            <c:strRef>
              <c:f>'Chapter 4'!$I$8</c:f>
              <c:strCache>
                <c:ptCount val="1"/>
                <c:pt idx="0">
                  <c:v>CH₄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'Chapter 4'!$J$6:$AP$6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4'!$J$8:$AP$8</c:f>
              <c:numCache>
                <c:formatCode>_-* #,##0_-;\-* #,##0_-;_-* "-"??_-;_-@_-</c:formatCode>
                <c:ptCount val="33"/>
                <c:pt idx="0">
                  <c:v>8527.3909687731611</c:v>
                </c:pt>
                <c:pt idx="1">
                  <c:v>8478.6224325113253</c:v>
                </c:pt>
                <c:pt idx="2">
                  <c:v>8477.6468401681013</c:v>
                </c:pt>
                <c:pt idx="3">
                  <c:v>8460.1151298599598</c:v>
                </c:pt>
                <c:pt idx="4">
                  <c:v>8519.588646359256</c:v>
                </c:pt>
                <c:pt idx="5">
                  <c:v>8632.8194668772921</c:v>
                </c:pt>
                <c:pt idx="6">
                  <c:v>8727.3805916896345</c:v>
                </c:pt>
                <c:pt idx="7">
                  <c:v>8719.1838450373998</c:v>
                </c:pt>
                <c:pt idx="8">
                  <c:v>8616.5714700968056</c:v>
                </c:pt>
                <c:pt idx="9">
                  <c:v>8651.1577889172968</c:v>
                </c:pt>
                <c:pt idx="10">
                  <c:v>8771.4127790045259</c:v>
                </c:pt>
                <c:pt idx="11">
                  <c:v>8776.5655606897981</c:v>
                </c:pt>
                <c:pt idx="12">
                  <c:v>8770.4179273192949</c:v>
                </c:pt>
                <c:pt idx="13">
                  <c:v>9040.042160503257</c:v>
                </c:pt>
                <c:pt idx="14">
                  <c:v>9244.7548329932524</c:v>
                </c:pt>
                <c:pt idx="15">
                  <c:v>9427.638192551698</c:v>
                </c:pt>
                <c:pt idx="16">
                  <c:v>9619.4208579566894</c:v>
                </c:pt>
                <c:pt idx="17">
                  <c:v>9715.2131427690438</c:v>
                </c:pt>
                <c:pt idx="18">
                  <c:v>9875.9579257737387</c:v>
                </c:pt>
                <c:pt idx="19">
                  <c:v>9850.6793931496177</c:v>
                </c:pt>
                <c:pt idx="20">
                  <c:v>10057.606640204112</c:v>
                </c:pt>
                <c:pt idx="21">
                  <c:v>10304.315511722996</c:v>
                </c:pt>
                <c:pt idx="22">
                  <c:v>10412.330534063003</c:v>
                </c:pt>
                <c:pt idx="23">
                  <c:v>10456.180332823882</c:v>
                </c:pt>
                <c:pt idx="24">
                  <c:v>10531.743436461731</c:v>
                </c:pt>
                <c:pt idx="25">
                  <c:v>10570.88625154263</c:v>
                </c:pt>
                <c:pt idx="26">
                  <c:v>10615.957404862593</c:v>
                </c:pt>
                <c:pt idx="27">
                  <c:v>10765.040217002499</c:v>
                </c:pt>
                <c:pt idx="28">
                  <c:v>10952.879113825002</c:v>
                </c:pt>
                <c:pt idx="29">
                  <c:v>11040.403701696328</c:v>
                </c:pt>
                <c:pt idx="30">
                  <c:v>10927.832365384558</c:v>
                </c:pt>
                <c:pt idx="31">
                  <c:v>11098.78759213087</c:v>
                </c:pt>
                <c:pt idx="32">
                  <c:v>11294.028618659431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7-4FB8-BA82-DC8C345CA3A1}"/>
            </c:ext>
          </c:extLst>
        </c:ser>
        <c:ser>
          <c:idx val="2"/>
          <c:order val="2"/>
          <c:tx>
            <c:strRef>
              <c:f>'Chapter 4'!$I$9</c:f>
              <c:strCache>
                <c:ptCount val="1"/>
                <c:pt idx="0">
                  <c:v>Other GHGs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'Chapter 4'!$J$6:$AP$6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'Chapter 4'!$J$9:$AP$9</c:f>
              <c:numCache>
                <c:formatCode>_-* #,##0_-;\-* #,##0_-;_-* "-"??_-;_-@_-</c:formatCode>
                <c:ptCount val="33"/>
                <c:pt idx="0">
                  <c:v>2223.9603142653677</c:v>
                </c:pt>
                <c:pt idx="1">
                  <c:v>2239.7619401620746</c:v>
                </c:pt>
                <c:pt idx="2">
                  <c:v>2259.3343886685952</c:v>
                </c:pt>
                <c:pt idx="3">
                  <c:v>2270.6375211961349</c:v>
                </c:pt>
                <c:pt idx="4">
                  <c:v>2336.5469816199102</c:v>
                </c:pt>
                <c:pt idx="5">
                  <c:v>2440.8349391235288</c:v>
                </c:pt>
                <c:pt idx="6">
                  <c:v>2519.8482978780848</c:v>
                </c:pt>
                <c:pt idx="7">
                  <c:v>2520.5505291367672</c:v>
                </c:pt>
                <c:pt idx="8">
                  <c:v>2553.2562667374941</c:v>
                </c:pt>
                <c:pt idx="9">
                  <c:v>2578.2965159852956</c:v>
                </c:pt>
                <c:pt idx="10">
                  <c:v>2599.2966314169639</c:v>
                </c:pt>
                <c:pt idx="11">
                  <c:v>2601.4930817581553</c:v>
                </c:pt>
                <c:pt idx="12">
                  <c:v>2692.7633673722503</c:v>
                </c:pt>
                <c:pt idx="13">
                  <c:v>2752.5653804440112</c:v>
                </c:pt>
                <c:pt idx="14">
                  <c:v>2890.640184888578</c:v>
                </c:pt>
                <c:pt idx="15">
                  <c:v>2966.2014835790524</c:v>
                </c:pt>
                <c:pt idx="16">
                  <c:v>2976.6931412475133</c:v>
                </c:pt>
                <c:pt idx="17">
                  <c:v>3032.0713708129751</c:v>
                </c:pt>
                <c:pt idx="18">
                  <c:v>2985.2167990306789</c:v>
                </c:pt>
                <c:pt idx="19">
                  <c:v>3002.0550366660696</c:v>
                </c:pt>
                <c:pt idx="20">
                  <c:v>3085.5724688262599</c:v>
                </c:pt>
                <c:pt idx="21">
                  <c:v>3193.6009955730274</c:v>
                </c:pt>
                <c:pt idx="22">
                  <c:v>3276.5772216257533</c:v>
                </c:pt>
                <c:pt idx="23">
                  <c:v>3352.7456779346471</c:v>
                </c:pt>
                <c:pt idx="24">
                  <c:v>3420.952489668894</c:v>
                </c:pt>
                <c:pt idx="25">
                  <c:v>3404.6535700444074</c:v>
                </c:pt>
                <c:pt idx="26">
                  <c:v>3471.0476737486515</c:v>
                </c:pt>
                <c:pt idx="27">
                  <c:v>3540.0841847840375</c:v>
                </c:pt>
                <c:pt idx="28">
                  <c:v>3613.3967827465917</c:v>
                </c:pt>
                <c:pt idx="29">
                  <c:v>3692.0255763503337</c:v>
                </c:pt>
                <c:pt idx="30">
                  <c:v>3760.0068775551899</c:v>
                </c:pt>
                <c:pt idx="31">
                  <c:v>3875.6563421913788</c:v>
                </c:pt>
                <c:pt idx="32">
                  <c:v>3970.012434018241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E7-4FB8-BA82-DC8C345CA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9375488"/>
        <c:axId val="379291632"/>
      </c:lineChart>
      <c:catAx>
        <c:axId val="1669375488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291632"/>
        <c:crosses val="autoZero"/>
        <c:auto val="1"/>
        <c:lblAlgn val="ctr"/>
        <c:lblOffset val="100"/>
        <c:tickLblSkip val="5"/>
        <c:noMultiLvlLbl val="0"/>
      </c:catAx>
      <c:valAx>
        <c:axId val="37929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rgbClr val="002060"/>
                    </a:solidFill>
                  </a:rPr>
                  <a:t>Emissions (MtCO</a:t>
                </a:r>
                <a:r>
                  <a:rPr lang="en-NZ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b="1">
                    <a:solidFill>
                      <a:srgbClr val="00206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379296544977547E-2"/>
              <c:y val="0.22332682563011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37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553730158730155"/>
          <c:y val="0.91054379538026187"/>
          <c:w val="0.45491726190476189"/>
          <c:h val="6.71691490995239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7" Type="http://schemas.openxmlformats.org/officeDocument/2006/relationships/image" Target="../media/image19.jpeg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3.jpeg"/><Relationship Id="rId4" Type="http://schemas.openxmlformats.org/officeDocument/2006/relationships/chart" Target="../charts/chart4.xml"/><Relationship Id="rId9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image" Target="../media/image10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9.jpeg"/><Relationship Id="rId5" Type="http://schemas.openxmlformats.org/officeDocument/2006/relationships/chart" Target="../charts/chart17.xml"/><Relationship Id="rId10" Type="http://schemas.openxmlformats.org/officeDocument/2006/relationships/image" Target="../media/image8.jpeg"/><Relationship Id="rId4" Type="http://schemas.openxmlformats.org/officeDocument/2006/relationships/chart" Target="../charts/chart16.xml"/><Relationship Id="rId9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chart" Target="../charts/chart22.xml"/><Relationship Id="rId7" Type="http://schemas.openxmlformats.org/officeDocument/2006/relationships/image" Target="../media/image13.jpeg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chart" Target="../charts/chart23.xml"/><Relationship Id="rId9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0</xdr:row>
      <xdr:rowOff>114302</xdr:rowOff>
    </xdr:from>
    <xdr:to>
      <xdr:col>1</xdr:col>
      <xdr:colOff>2057400</xdr:colOff>
      <xdr:row>7</xdr:row>
      <xdr:rowOff>55054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DDF85-E566-1174-05F0-0F520B1DF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6" y="114302"/>
          <a:ext cx="2133599" cy="13187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</xdr:row>
      <xdr:rowOff>98425</xdr:rowOff>
    </xdr:from>
    <xdr:to>
      <xdr:col>7</xdr:col>
      <xdr:colOff>217464</xdr:colOff>
      <xdr:row>20</xdr:row>
      <xdr:rowOff>99925</xdr:rowOff>
    </xdr:to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378F46F3-A905-4F60-AEC5-36BAEAA22188}"/>
            </a:ext>
            <a:ext uri="{147F2762-F138-4A5C-976F-8EAC2B608ADB}">
              <a16:predDERef xmlns:a16="http://schemas.microsoft.com/office/drawing/2014/main" pred="{726DC25A-A58D-44A1-8504-144E84562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914400</xdr:colOff>
      <xdr:row>23</xdr:row>
      <xdr:rowOff>167986</xdr:rowOff>
    </xdr:from>
    <xdr:to>
      <xdr:col>7</xdr:col>
      <xdr:colOff>220639</xdr:colOff>
      <xdr:row>40</xdr:row>
      <xdr:rowOff>169486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F412A6-B78D-4EB8-9097-ED6D8B5D4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914400</xdr:colOff>
      <xdr:row>126</xdr:row>
      <xdr:rowOff>23089</xdr:rowOff>
    </xdr:from>
    <xdr:to>
      <xdr:col>7</xdr:col>
      <xdr:colOff>14264</xdr:colOff>
      <xdr:row>143</xdr:row>
      <xdr:rowOff>38989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CA26190-177D-4958-B16C-E85F2BD32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914400</xdr:colOff>
      <xdr:row>45</xdr:row>
      <xdr:rowOff>0</xdr:rowOff>
    </xdr:from>
    <xdr:to>
      <xdr:col>7</xdr:col>
      <xdr:colOff>419400</xdr:colOff>
      <xdr:row>84</xdr:row>
      <xdr:rowOff>139200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EE1A06-6B3C-BCB9-90C8-0EF9B05C2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8667750"/>
          <a:ext cx="5220000" cy="756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914400</xdr:colOff>
      <xdr:row>85</xdr:row>
      <xdr:rowOff>0</xdr:rowOff>
    </xdr:from>
    <xdr:to>
      <xdr:col>7</xdr:col>
      <xdr:colOff>419400</xdr:colOff>
      <xdr:row>122</xdr:row>
      <xdr:rowOff>9892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D7356C-8F39-9BD7-FF68-6485B9A14B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21"/>
        <a:stretch/>
      </xdr:blipFill>
      <xdr:spPr bwMode="auto">
        <a:xfrm>
          <a:off x="914400" y="16287750"/>
          <a:ext cx="5220000" cy="7058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914400</xdr:colOff>
      <xdr:row>148</xdr:row>
      <xdr:rowOff>0</xdr:rowOff>
    </xdr:from>
    <xdr:to>
      <xdr:col>7</xdr:col>
      <xdr:colOff>419400</xdr:colOff>
      <xdr:row>175</xdr:row>
      <xdr:rowOff>136708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3B64D2B-D0C0-8462-19FD-413855B8A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8289250"/>
          <a:ext cx="5220000" cy="5280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914400</xdr:colOff>
      <xdr:row>176</xdr:row>
      <xdr:rowOff>0</xdr:rowOff>
    </xdr:from>
    <xdr:to>
      <xdr:col>7</xdr:col>
      <xdr:colOff>419400</xdr:colOff>
      <xdr:row>201</xdr:row>
      <xdr:rowOff>100838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587121-B2D1-0842-1B11-1C0D87E90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43"/>
        <a:stretch/>
      </xdr:blipFill>
      <xdr:spPr bwMode="auto">
        <a:xfrm>
          <a:off x="914400" y="33623250"/>
          <a:ext cx="5220000" cy="4863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993322</xdr:colOff>
      <xdr:row>4</xdr:row>
      <xdr:rowOff>81643</xdr:rowOff>
    </xdr:from>
    <xdr:to>
      <xdr:col>7</xdr:col>
      <xdr:colOff>295932</xdr:colOff>
      <xdr:row>23</xdr:row>
      <xdr:rowOff>105312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C6A3E8-7902-4824-B5FE-DB2043972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993322</xdr:colOff>
      <xdr:row>72</xdr:row>
      <xdr:rowOff>75292</xdr:rowOff>
    </xdr:from>
    <xdr:to>
      <xdr:col>7</xdr:col>
      <xdr:colOff>297994</xdr:colOff>
      <xdr:row>87</xdr:row>
      <xdr:rowOff>109626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6FE9924-9EC1-434C-9F2E-9346FD156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993322</xdr:colOff>
      <xdr:row>92</xdr:row>
      <xdr:rowOff>23914</xdr:rowOff>
    </xdr:from>
    <xdr:to>
      <xdr:col>7</xdr:col>
      <xdr:colOff>288881</xdr:colOff>
      <xdr:row>107</xdr:row>
      <xdr:rowOff>42373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B93B04B-CBEB-4B8F-AFAF-EEC7ED8BF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993322</xdr:colOff>
      <xdr:row>111</xdr:row>
      <xdr:rowOff>121475</xdr:rowOff>
    </xdr:from>
    <xdr:to>
      <xdr:col>7</xdr:col>
      <xdr:colOff>295932</xdr:colOff>
      <xdr:row>126</xdr:row>
      <xdr:rowOff>155809</xdr:rowOff>
    </xdr:to>
    <xdr:graphicFrame macro="">
      <xdr:nvGraphicFramePr>
        <xdr:cNvPr id="10" name="Chart 8">
          <a:extLst>
            <a:ext uri="{FF2B5EF4-FFF2-40B4-BE49-F238E27FC236}">
              <a16:creationId xmlns:a16="http://schemas.microsoft.com/office/drawing/2014/main" id="{92A777DE-A401-4A41-9F09-076838A2F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993322</xdr:colOff>
      <xdr:row>28</xdr:row>
      <xdr:rowOff>17566</xdr:rowOff>
    </xdr:from>
    <xdr:to>
      <xdr:col>7</xdr:col>
      <xdr:colOff>471108</xdr:colOff>
      <xdr:row>67</xdr:row>
      <xdr:rowOff>161029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2664F2-8691-9791-B004-A42C4D78C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2" y="5460423"/>
          <a:ext cx="5220000" cy="7572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993322</xdr:colOff>
      <xdr:row>130</xdr:row>
      <xdr:rowOff>17566</xdr:rowOff>
    </xdr:from>
    <xdr:to>
      <xdr:col>7</xdr:col>
      <xdr:colOff>471108</xdr:colOff>
      <xdr:row>170</xdr:row>
      <xdr:rowOff>15435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6A1E515-0F80-9720-6221-9BBB91B6C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2" y="25081923"/>
          <a:ext cx="5220000" cy="7617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358742</xdr:colOff>
      <xdr:row>21</xdr:row>
      <xdr:rowOff>125325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A85CDB-CD84-4A92-8A53-C2E774530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22055</xdr:rowOff>
    </xdr:from>
    <xdr:to>
      <xdr:col>7</xdr:col>
      <xdr:colOff>344735</xdr:colOff>
      <xdr:row>43</xdr:row>
      <xdr:rowOff>145143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CA04E4-197D-42F3-898E-04CF708A4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46</xdr:row>
      <xdr:rowOff>20731</xdr:rowOff>
    </xdr:from>
    <xdr:to>
      <xdr:col>7</xdr:col>
      <xdr:colOff>397606</xdr:colOff>
      <xdr:row>62</xdr:row>
      <xdr:rowOff>17189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AC24B4-4A71-4F96-8545-E81CBF13C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66</xdr:row>
      <xdr:rowOff>76760</xdr:rowOff>
    </xdr:from>
    <xdr:to>
      <xdr:col>7</xdr:col>
      <xdr:colOff>394431</xdr:colOff>
      <xdr:row>86</xdr:row>
      <xdr:rowOff>32413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7BA366-45D7-453E-93A8-ABF32A116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91</xdr:row>
      <xdr:rowOff>99171</xdr:rowOff>
    </xdr:from>
    <xdr:to>
      <xdr:col>6</xdr:col>
      <xdr:colOff>229853</xdr:colOff>
      <xdr:row>109</xdr:row>
      <xdr:rowOff>18121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D01930-3912-4FDC-B5F9-64263189E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112</xdr:row>
      <xdr:rowOff>177613</xdr:rowOff>
    </xdr:from>
    <xdr:to>
      <xdr:col>6</xdr:col>
      <xdr:colOff>386653</xdr:colOff>
      <xdr:row>130</xdr:row>
      <xdr:rowOff>96563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10F9E45-4F22-407D-8556-56E3F5A9B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133</xdr:row>
      <xdr:rowOff>177612</xdr:rowOff>
    </xdr:from>
    <xdr:to>
      <xdr:col>7</xdr:col>
      <xdr:colOff>344735</xdr:colOff>
      <xdr:row>154</xdr:row>
      <xdr:rowOff>71662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4103EE-C581-4786-9803-AB1CF26C7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219</xdr:row>
      <xdr:rowOff>44824</xdr:rowOff>
    </xdr:from>
    <xdr:to>
      <xdr:col>7</xdr:col>
      <xdr:colOff>344735</xdr:colOff>
      <xdr:row>236</xdr:row>
      <xdr:rowOff>154274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4BB6059-5730-4188-BE4E-C04E85B12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158</xdr:row>
      <xdr:rowOff>0</xdr:rowOff>
    </xdr:from>
    <xdr:to>
      <xdr:col>7</xdr:col>
      <xdr:colOff>527910</xdr:colOff>
      <xdr:row>179</xdr:row>
      <xdr:rowOff>129883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886871C-954F-7E9C-5ABF-BC25ABD07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0311912"/>
          <a:ext cx="5220000" cy="4127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7</xdr:col>
      <xdr:colOff>527910</xdr:colOff>
      <xdr:row>214</xdr:row>
      <xdr:rowOff>5780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4814091-A861-8D5C-EDEA-55ED27A4E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5074412"/>
          <a:ext cx="5220000" cy="6473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0.61854</cdr:x>
      <cdr:y>0.04399</cdr:y>
    </cdr:from>
    <cdr:to>
      <cdr:x>0.61854</cdr:x>
      <cdr:y>0.85781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E9E0821-8A42-A00B-789D-F4F9629075FB}"/>
            </a:ext>
          </a:extLst>
        </cdr:cNvPr>
        <cdr:cNvCxnSpPr/>
      </cdr:nvCxnSpPr>
      <cdr:spPr>
        <a:xfrm xmlns:a="http://schemas.openxmlformats.org/drawingml/2006/main">
          <a:off x="3160333" y="133088"/>
          <a:ext cx="0" cy="24621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0.61366</cdr:x>
      <cdr:y>0.04949</cdr:y>
    </cdr:from>
    <cdr:to>
      <cdr:x>0.76988</cdr:x>
      <cdr:y>0.19521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D77F50B4-7F54-7E23-E065-31312A088728}"/>
            </a:ext>
          </a:extLst>
        </cdr:cNvPr>
        <cdr:cNvSpPr txBox="1"/>
      </cdr:nvSpPr>
      <cdr:spPr>
        <a:xfrm xmlns:a="http://schemas.openxmlformats.org/drawingml/2006/main">
          <a:off x="3135400" y="149727"/>
          <a:ext cx="798176" cy="440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NZ" sz="900">
              <a:solidFill>
                <a:schemeClr val="accent3"/>
              </a:solidFill>
            </a:rPr>
            <a:t>Provisional</a:t>
          </a:r>
        </a:p>
        <a:p xmlns:a="http://schemas.openxmlformats.org/drawingml/2006/main">
          <a:r>
            <a:rPr lang="en-NZ" sz="900">
              <a:solidFill>
                <a:schemeClr val="accent3"/>
              </a:solidFill>
            </a:rPr>
            <a:t>estimates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0.66585</cdr:x>
      <cdr:y>0.03934</cdr:y>
    </cdr:from>
    <cdr:to>
      <cdr:x>0.66585</cdr:x>
      <cdr:y>0.88835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87E7B708-8615-3838-3981-66450CD398C0}"/>
            </a:ext>
          </a:extLst>
        </cdr:cNvPr>
        <cdr:cNvCxnSpPr/>
      </cdr:nvCxnSpPr>
      <cdr:spPr>
        <a:xfrm xmlns:a="http://schemas.openxmlformats.org/drawingml/2006/main" flipV="1">
          <a:off x="3402011" y="148141"/>
          <a:ext cx="0" cy="319707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0.65934</cdr:x>
      <cdr:y>0.05913</cdr:y>
    </cdr:from>
    <cdr:to>
      <cdr:x>0.85462</cdr:x>
      <cdr:y>0.1999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A10A510-F0F7-6510-DE2B-48E57138B525}"/>
            </a:ext>
          </a:extLst>
        </cdr:cNvPr>
        <cdr:cNvSpPr txBox="1"/>
      </cdr:nvSpPr>
      <cdr:spPr>
        <a:xfrm xmlns:a="http://schemas.openxmlformats.org/drawingml/2006/main">
          <a:off x="3368750" y="222663"/>
          <a:ext cx="997745" cy="530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NZ" sz="900">
              <a:solidFill>
                <a:schemeClr val="accent3"/>
              </a:solidFill>
            </a:rPr>
            <a:t>Provisional</a:t>
          </a:r>
        </a:p>
        <a:p xmlns:a="http://schemas.openxmlformats.org/drawingml/2006/main">
          <a:r>
            <a:rPr lang="en-NZ" sz="900">
              <a:solidFill>
                <a:schemeClr val="accent3"/>
              </a:solidFill>
            </a:rPr>
            <a:t>estimates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25850</xdr:rowOff>
    </xdr:from>
    <xdr:to>
      <xdr:col>7</xdr:col>
      <xdr:colOff>113761</xdr:colOff>
      <xdr:row>23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6B2B1AE-7987-4CB6-B038-E9B960CAD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78441</xdr:rowOff>
    </xdr:from>
    <xdr:to>
      <xdr:col>7</xdr:col>
      <xdr:colOff>325125</xdr:colOff>
      <xdr:row>46</xdr:row>
      <xdr:rowOff>58941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1F62009-E467-4718-A424-30AEAD353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52664</xdr:rowOff>
    </xdr:from>
    <xdr:to>
      <xdr:col>7</xdr:col>
      <xdr:colOff>321950</xdr:colOff>
      <xdr:row>72</xdr:row>
      <xdr:rowOff>178571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E53E2D9-E499-483F-8F66-3DABED4D3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76</xdr:row>
      <xdr:rowOff>21450</xdr:rowOff>
    </xdr:from>
    <xdr:to>
      <xdr:col>7</xdr:col>
      <xdr:colOff>325125</xdr:colOff>
      <xdr:row>98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28DB4C8-7E9B-49DA-92E3-4AFB30C03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51582</xdr:rowOff>
    </xdr:from>
    <xdr:to>
      <xdr:col>7</xdr:col>
      <xdr:colOff>484714</xdr:colOff>
      <xdr:row>33</xdr:row>
      <xdr:rowOff>81643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4631A-F27B-A9BA-7E12-B3382C56A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922439"/>
          <a:ext cx="5220000" cy="5554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484714</xdr:colOff>
      <xdr:row>58</xdr:row>
      <xdr:rowOff>77050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5A0BD9-1CE7-0342-2EE8-2210AA131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7538357"/>
          <a:ext cx="5220000" cy="369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467786</xdr:colOff>
      <xdr:row>23</xdr:row>
      <xdr:rowOff>187751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B0FE33-2A66-4E53-9179-FCEA242F0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44823</xdr:rowOff>
    </xdr:from>
    <xdr:to>
      <xdr:col>7</xdr:col>
      <xdr:colOff>224028</xdr:colOff>
      <xdr:row>45</xdr:row>
      <xdr:rowOff>172493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B10FEA99-9D77-4213-A689-3B4787E79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7</xdr:col>
      <xdr:colOff>147903</xdr:colOff>
      <xdr:row>112</xdr:row>
      <xdr:rowOff>1500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E8A420-C338-4E7A-945E-377A5E6A1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185</xdr:row>
      <xdr:rowOff>6767</xdr:rowOff>
    </xdr:from>
    <xdr:to>
      <xdr:col>7</xdr:col>
      <xdr:colOff>234992</xdr:colOff>
      <xdr:row>202</xdr:row>
      <xdr:rowOff>8267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2E1A23C-EEBF-4050-B0FD-39461FA83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280</xdr:row>
      <xdr:rowOff>68036</xdr:rowOff>
    </xdr:from>
    <xdr:to>
      <xdr:col>7</xdr:col>
      <xdr:colOff>396229</xdr:colOff>
      <xdr:row>300</xdr:row>
      <xdr:rowOff>31524</xdr:rowOff>
    </xdr:to>
    <xdr:graphicFrame macro="">
      <xdr:nvGraphicFramePr>
        <xdr:cNvPr id="47" name="Chart 11">
          <a:extLst>
            <a:ext uri="{FF2B5EF4-FFF2-40B4-BE49-F238E27FC236}">
              <a16:creationId xmlns:a16="http://schemas.microsoft.com/office/drawing/2014/main" id="{AB4F3414-FCA9-41EF-B713-21E895D61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304</xdr:row>
      <xdr:rowOff>22412</xdr:rowOff>
    </xdr:from>
    <xdr:to>
      <xdr:col>7</xdr:col>
      <xdr:colOff>215922</xdr:colOff>
      <xdr:row>321</xdr:row>
      <xdr:rowOff>144876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467BE59-CB3B-4117-86F1-2ED57260C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326</xdr:row>
      <xdr:rowOff>0</xdr:rowOff>
    </xdr:from>
    <xdr:to>
      <xdr:col>7</xdr:col>
      <xdr:colOff>187534</xdr:colOff>
      <xdr:row>346</xdr:row>
      <xdr:rowOff>122464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D65B541-5EB8-4D8A-A02E-EEECFD71D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7</xdr:col>
      <xdr:colOff>524736</xdr:colOff>
      <xdr:row>91</xdr:row>
      <xdr:rowOff>35158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974D0-CB01-1990-57E4-B7151A878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265" y="9995647"/>
          <a:ext cx="5220000" cy="7845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7</xdr:col>
      <xdr:colOff>524736</xdr:colOff>
      <xdr:row>155</xdr:row>
      <xdr:rowOff>158172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36EDA71-A878-CB63-C864-DAC33ABDE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265" y="22378147"/>
          <a:ext cx="5220000" cy="7587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156882</xdr:rowOff>
    </xdr:from>
    <xdr:to>
      <xdr:col>7</xdr:col>
      <xdr:colOff>524736</xdr:colOff>
      <xdr:row>181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665DCBD-BB10-043F-3BD5-8B70C4D025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50"/>
        <a:stretch/>
      </xdr:blipFill>
      <xdr:spPr bwMode="auto">
        <a:xfrm>
          <a:off x="885265" y="29964529"/>
          <a:ext cx="5220000" cy="479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206</xdr:row>
      <xdr:rowOff>1</xdr:rowOff>
    </xdr:from>
    <xdr:to>
      <xdr:col>7</xdr:col>
      <xdr:colOff>524736</xdr:colOff>
      <xdr:row>246</xdr:row>
      <xdr:rowOff>762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62585E-F75B-21FB-A903-BC0ABC934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265" y="39523148"/>
          <a:ext cx="5220000" cy="7620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7</xdr:col>
      <xdr:colOff>524736</xdr:colOff>
      <xdr:row>276</xdr:row>
      <xdr:rowOff>85253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6B4541-1FED-A5EF-0B2A-F041FE160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70"/>
        <a:stretch/>
      </xdr:blipFill>
      <xdr:spPr bwMode="auto">
        <a:xfrm>
          <a:off x="885265" y="47143147"/>
          <a:ext cx="5220000" cy="5800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898318</xdr:colOff>
      <xdr:row>4</xdr:row>
      <xdr:rowOff>19500</xdr:rowOff>
    </xdr:from>
    <xdr:to>
      <xdr:col>7</xdr:col>
      <xdr:colOff>448236</xdr:colOff>
      <xdr:row>23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D8AF537-C7C3-4AFE-88CA-F04F27F29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898318</xdr:colOff>
      <xdr:row>27</xdr:row>
      <xdr:rowOff>169178</xdr:rowOff>
    </xdr:from>
    <xdr:to>
      <xdr:col>7</xdr:col>
      <xdr:colOff>276787</xdr:colOff>
      <xdr:row>43</xdr:row>
      <xdr:rowOff>105678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EE6D504-A867-4AF6-B18A-9990B3F16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898318</xdr:colOff>
      <xdr:row>48</xdr:row>
      <xdr:rowOff>182785</xdr:rowOff>
    </xdr:from>
    <xdr:to>
      <xdr:col>7</xdr:col>
      <xdr:colOff>199358</xdr:colOff>
      <xdr:row>64</xdr:row>
      <xdr:rowOff>90710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858DB98-FBA8-4FF5-9A74-9B7E5E304FAA}"/>
            </a:ext>
            <a:ext uri="{147F2762-F138-4A5C-976F-8EAC2B608ADB}">
              <a16:predDERef xmlns:a16="http://schemas.microsoft.com/office/drawing/2014/main" pred="{27804C99-D419-4573-9BDB-F24076E43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898318</xdr:colOff>
      <xdr:row>139</xdr:row>
      <xdr:rowOff>84814</xdr:rowOff>
    </xdr:from>
    <xdr:to>
      <xdr:col>7</xdr:col>
      <xdr:colOff>203308</xdr:colOff>
      <xdr:row>154</xdr:row>
      <xdr:rowOff>84814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34AB3C-02A8-4D29-877C-F92BC25BE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898318</xdr:colOff>
      <xdr:row>69</xdr:row>
      <xdr:rowOff>46715</xdr:rowOff>
    </xdr:from>
    <xdr:to>
      <xdr:col>7</xdr:col>
      <xdr:colOff>385709</xdr:colOff>
      <xdr:row>108</xdr:row>
      <xdr:rowOff>175148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90D8A8-CDD2-4333-43DA-D5EA08187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318" y="13280862"/>
          <a:ext cx="5179979" cy="7557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898318</xdr:colOff>
      <xdr:row>109</xdr:row>
      <xdr:rowOff>5892</xdr:rowOff>
    </xdr:from>
    <xdr:to>
      <xdr:col>7</xdr:col>
      <xdr:colOff>385709</xdr:colOff>
      <xdr:row>134</xdr:row>
      <xdr:rowOff>113292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B77477-DD6F-6E68-31B0-1C865831F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08"/>
        <a:stretch/>
      </xdr:blipFill>
      <xdr:spPr bwMode="auto">
        <a:xfrm>
          <a:off x="898318" y="20860039"/>
          <a:ext cx="5179979" cy="486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898318</xdr:colOff>
      <xdr:row>159</xdr:row>
      <xdr:rowOff>46715</xdr:rowOff>
    </xdr:from>
    <xdr:to>
      <xdr:col>7</xdr:col>
      <xdr:colOff>385709</xdr:colOff>
      <xdr:row>198</xdr:row>
      <xdr:rowOff>183836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2A4174-B2FA-2331-B967-B27CC2881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318" y="30425862"/>
          <a:ext cx="5179979" cy="756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898318</xdr:colOff>
      <xdr:row>223</xdr:row>
      <xdr:rowOff>46714</xdr:rowOff>
    </xdr:from>
    <xdr:to>
      <xdr:col>7</xdr:col>
      <xdr:colOff>385709</xdr:colOff>
      <xdr:row>243</xdr:row>
      <xdr:rowOff>145804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36BE386-9AFC-51B7-89AC-9CD7E0967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318" y="42617861"/>
          <a:ext cx="5179979" cy="3909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898318</xdr:colOff>
      <xdr:row>199</xdr:row>
      <xdr:rowOff>30944</xdr:rowOff>
    </xdr:from>
    <xdr:to>
      <xdr:col>7</xdr:col>
      <xdr:colOff>385709</xdr:colOff>
      <xdr:row>218</xdr:row>
      <xdr:rowOff>46714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802BCCDC-6B72-1E33-BAC4-FC17392D6EF8}"/>
            </a:ext>
          </a:extLst>
        </xdr:cNvPr>
        <xdr:cNvGrpSpPr/>
      </xdr:nvGrpSpPr>
      <xdr:grpSpPr>
        <a:xfrm>
          <a:off x="898318" y="36472007"/>
          <a:ext cx="5496079" cy="3484457"/>
          <a:chOff x="1000125" y="37988980"/>
          <a:chExt cx="5187684" cy="3635270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698D5F3F-3B38-0E37-DF40-707528AA860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453"/>
          <a:stretch/>
        </xdr:blipFill>
        <xdr:spPr bwMode="auto">
          <a:xfrm>
            <a:off x="1000125" y="37988980"/>
            <a:ext cx="5187684" cy="363527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5B2C20CE-852C-9D7D-583D-60E667EED70C}"/>
              </a:ext>
            </a:extLst>
          </xdr:cNvPr>
          <xdr:cNvSpPr txBox="1"/>
        </xdr:nvSpPr>
        <xdr:spPr>
          <a:xfrm>
            <a:off x="1565671" y="40975358"/>
            <a:ext cx="2512219" cy="160736"/>
          </a:xfrm>
          <a:prstGeom prst="rect">
            <a:avLst/>
          </a:prstGeom>
          <a:solidFill>
            <a:srgbClr val="FFFF00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r>
              <a:rPr lang="en-NZ" sz="900">
                <a:solidFill>
                  <a:schemeClr val="accent3"/>
                </a:solidFill>
              </a:rPr>
              <a:t>ERP target</a:t>
            </a:r>
            <a:r>
              <a:rPr lang="en-NZ" sz="900" baseline="0">
                <a:solidFill>
                  <a:schemeClr val="accent3"/>
                </a:solidFill>
              </a:rPr>
              <a:t> (correction from print version)</a:t>
            </a:r>
            <a:endParaRPr lang="en-NZ" sz="900">
              <a:solidFill>
                <a:schemeClr val="accent3"/>
              </a:solidFill>
            </a:endParaRP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0.63295</cdr:x>
      <cdr:y>0.28832</cdr:y>
    </cdr:from>
    <cdr:to>
      <cdr:x>0.63686</cdr:x>
      <cdr:y>0.72392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EA2A13BF-D419-D50B-045F-9B87BCFD8DD1}"/>
            </a:ext>
          </a:extLst>
        </cdr:cNvPr>
        <cdr:cNvCxnSpPr/>
      </cdr:nvCxnSpPr>
      <cdr:spPr>
        <a:xfrm xmlns:a="http://schemas.openxmlformats.org/drawingml/2006/main" flipH="1">
          <a:off x="3188058" y="809236"/>
          <a:ext cx="19694" cy="1222598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00206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0.75402</cdr:x>
      <cdr:y>0.20381</cdr:y>
    </cdr:from>
    <cdr:to>
      <cdr:x>0.75806</cdr:x>
      <cdr:y>0.72121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25DD8878-940A-70B9-39A2-43358A4F81DD}"/>
            </a:ext>
          </a:extLst>
        </cdr:cNvPr>
        <cdr:cNvCxnSpPr/>
      </cdr:nvCxnSpPr>
      <cdr:spPr>
        <a:xfrm xmlns:a="http://schemas.openxmlformats.org/drawingml/2006/main" flipH="1">
          <a:off x="3795473" y="602447"/>
          <a:ext cx="20336" cy="1529396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00206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0.8833</cdr:x>
      <cdr:y>0.17004</cdr:y>
    </cdr:from>
    <cdr:to>
      <cdr:x>0.88343</cdr:x>
      <cdr:y>0.72024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368F2CEF-E26B-FE4A-039A-2C944942D10F}"/>
            </a:ext>
          </a:extLst>
        </cdr:cNvPr>
        <cdr:cNvCxnSpPr/>
      </cdr:nvCxnSpPr>
      <cdr:spPr>
        <a:xfrm xmlns:a="http://schemas.openxmlformats.org/drawingml/2006/main" flipH="1">
          <a:off x="4449038" y="477265"/>
          <a:ext cx="655" cy="1544246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00206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0.36636</cdr:x>
      <cdr:y>0.18085</cdr:y>
    </cdr:from>
    <cdr:to>
      <cdr:x>0.57537</cdr:x>
      <cdr:y>0.43096</cdr:y>
    </cdr:to>
    <cdr:sp macro="" textlink="">
      <cdr:nvSpPr>
        <cdr:cNvPr id="11" name="TextBox 10">
          <a:extLst xmlns:a="http://schemas.openxmlformats.org/drawingml/2006/main">
            <a:ext uri="{FF2B5EF4-FFF2-40B4-BE49-F238E27FC236}">
              <a16:creationId xmlns:a16="http://schemas.microsoft.com/office/drawing/2014/main" id="{CFA57F0C-075D-6B1E-A68D-074D8E72748F}"/>
            </a:ext>
          </a:extLst>
        </cdr:cNvPr>
        <cdr:cNvSpPr txBox="1"/>
      </cdr:nvSpPr>
      <cdr:spPr>
        <a:xfrm xmlns:a="http://schemas.openxmlformats.org/drawingml/2006/main">
          <a:off x="1845306" y="507594"/>
          <a:ext cx="1052747" cy="701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NZ" sz="1000">
              <a:solidFill>
                <a:srgbClr val="002060"/>
              </a:solidFill>
            </a:rPr>
            <a:t>CCD begins (fee and discount) </a:t>
          </a:r>
        </a:p>
      </cdr:txBody>
    </cdr:sp>
  </cdr:relSizeAnchor>
  <cdr:relSizeAnchor xmlns:cdr="http://schemas.openxmlformats.org/drawingml/2006/chartDrawing">
    <cdr:from>
      <cdr:x>0.63541</cdr:x>
      <cdr:y>0.10518</cdr:y>
    </cdr:from>
    <cdr:to>
      <cdr:x>0.84441</cdr:x>
      <cdr:y>0.3553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2FA2EBC5-9A49-4978-0703-41EE5E05FAF5}"/>
            </a:ext>
          </a:extLst>
        </cdr:cNvPr>
        <cdr:cNvSpPr txBox="1"/>
      </cdr:nvSpPr>
      <cdr:spPr>
        <a:xfrm xmlns:a="http://schemas.openxmlformats.org/drawingml/2006/main">
          <a:off x="3200467" y="295222"/>
          <a:ext cx="1052696" cy="702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>
              <a:solidFill>
                <a:srgbClr val="002060"/>
              </a:solidFill>
            </a:rPr>
            <a:t>CCS</a:t>
          </a:r>
          <a:r>
            <a:rPr lang="en-NZ" sz="1000" baseline="0">
              <a:solidFill>
                <a:srgbClr val="002060"/>
              </a:solidFill>
            </a:rPr>
            <a:t> </a:t>
          </a:r>
          <a:r>
            <a:rPr lang="en-NZ" sz="1000">
              <a:solidFill>
                <a:srgbClr val="002060"/>
              </a:solidFill>
            </a:rPr>
            <a:t>begins</a:t>
          </a:r>
        </a:p>
        <a:p xmlns:a="http://schemas.openxmlformats.org/drawingml/2006/main">
          <a:r>
            <a:rPr lang="en-NZ" sz="1000">
              <a:solidFill>
                <a:srgbClr val="002060"/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0.78247</cdr:x>
      <cdr:y>0.0709</cdr:y>
    </cdr:from>
    <cdr:to>
      <cdr:x>0.99147</cdr:x>
      <cdr:y>0.32102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E4549A4B-D3AB-115A-C829-6646F97285FA}"/>
            </a:ext>
          </a:extLst>
        </cdr:cNvPr>
        <cdr:cNvSpPr txBox="1"/>
      </cdr:nvSpPr>
      <cdr:spPr>
        <a:xfrm xmlns:a="http://schemas.openxmlformats.org/drawingml/2006/main">
          <a:off x="3941168" y="199004"/>
          <a:ext cx="1052697" cy="702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 baseline="0">
              <a:solidFill>
                <a:srgbClr val="002060"/>
              </a:solidFill>
            </a:rPr>
            <a:t> CCD ends</a:t>
          </a:r>
          <a:endParaRPr lang="en-NZ" sz="1000">
            <a:solidFill>
              <a:srgbClr val="002060"/>
            </a:solidFill>
          </a:endParaRPr>
        </a:p>
        <a:p xmlns:a="http://schemas.openxmlformats.org/drawingml/2006/main">
          <a:r>
            <a:rPr lang="en-NZ" sz="1000">
              <a:solidFill>
                <a:srgbClr val="002060"/>
              </a:solidFill>
            </a:rPr>
            <a:t> </a:t>
          </a:r>
        </a:p>
      </cdr:txBody>
    </cdr:sp>
  </cdr:relSizeAnchor>
</c:userShapes>
</file>

<file path=xl/theme/theme1.xml><?xml version="1.0" encoding="utf-8"?>
<a:theme xmlns:a="http://schemas.openxmlformats.org/drawingml/2006/main" name="ERM1">
  <a:themeElements>
    <a:clrScheme name="Custom 3">
      <a:dk1>
        <a:sysClr val="windowText" lastClr="000000"/>
      </a:dk1>
      <a:lt1>
        <a:sysClr val="window" lastClr="FFFFFF"/>
      </a:lt1>
      <a:dk2>
        <a:srgbClr val="F3F2F1"/>
      </a:dk2>
      <a:lt2>
        <a:srgbClr val="FBE7E5"/>
      </a:lt2>
      <a:accent1>
        <a:srgbClr val="14ACD4"/>
      </a:accent1>
      <a:accent2>
        <a:srgbClr val="F57825"/>
      </a:accent2>
      <a:accent3>
        <a:srgbClr val="083256"/>
      </a:accent3>
      <a:accent4>
        <a:srgbClr val="69C17A"/>
      </a:accent4>
      <a:accent5>
        <a:srgbClr val="5C4EA0"/>
      </a:accent5>
      <a:accent6>
        <a:srgbClr val="26A79E"/>
      </a:accent6>
      <a:hlink>
        <a:srgbClr val="E1E8F5"/>
      </a:hlink>
      <a:folHlink>
        <a:srgbClr val="E8F4E7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Droplet">
    <a:dk1>
      <a:sysClr val="windowText" lastClr="000000"/>
    </a:dk1>
    <a:lt1>
      <a:sysClr val="window" lastClr="FFFFFF"/>
    </a:lt1>
    <a:dk2>
      <a:srgbClr val="355071"/>
    </a:dk2>
    <a:lt2>
      <a:srgbClr val="AABED7"/>
    </a:lt2>
    <a:accent1>
      <a:srgbClr val="2FA3EE"/>
    </a:accent1>
    <a:accent2>
      <a:srgbClr val="4BCAAD"/>
    </a:accent2>
    <a:accent3>
      <a:srgbClr val="86C157"/>
    </a:accent3>
    <a:accent4>
      <a:srgbClr val="D99C3F"/>
    </a:accent4>
    <a:accent5>
      <a:srgbClr val="CE6633"/>
    </a:accent5>
    <a:accent6>
      <a:srgbClr val="A35DD1"/>
    </a:accent6>
    <a:hlink>
      <a:srgbClr val="56BCFE"/>
    </a:hlink>
    <a:folHlink>
      <a:srgbClr val="97C5E3"/>
    </a:folHlink>
  </a:clrScheme>
  <a:fontScheme name="Droplet">
    <a:majorFont>
      <a:latin typeface="Tw Cen MT" panose="020B0602020104020603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Tw Cen MT" panose="020B0602020104020603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Droplet">
    <a:fillStyleLst>
      <a:solidFill>
        <a:schemeClr val="phClr"/>
      </a:solidFill>
      <a:solidFill>
        <a:schemeClr val="phClr">
          <a:tint val="69000"/>
          <a:satMod val="105000"/>
          <a:lumMod val="110000"/>
        </a:schemeClr>
      </a:solidFill>
      <a:gradFill rotWithShape="1">
        <a:gsLst>
          <a:gs pos="0">
            <a:schemeClr val="phClr">
              <a:tint val="94000"/>
              <a:satMod val="100000"/>
              <a:lumMod val="108000"/>
            </a:schemeClr>
          </a:gs>
          <a:gs pos="50000">
            <a:schemeClr val="phClr">
              <a:tint val="98000"/>
              <a:shade val="100000"/>
              <a:satMod val="100000"/>
              <a:lumMod val="100000"/>
            </a:schemeClr>
          </a:gs>
          <a:gs pos="100000">
            <a:schemeClr val="phClr">
              <a:shade val="72000"/>
              <a:satMod val="120000"/>
              <a:lumMod val="100000"/>
            </a:schemeClr>
          </a:gs>
        </a:gsLst>
        <a:lin ang="5400000" scaled="0"/>
      </a:gradFill>
    </a:fillStyleLst>
    <a:lnStyleLst>
      <a:ln w="9525" cap="flat" cmpd="sng" algn="ctr">
        <a:solidFill>
          <a:schemeClr val="phClr">
            <a:shade val="60000"/>
          </a:schemeClr>
        </a:solidFill>
        <a:prstDash val="solid"/>
      </a:ln>
      <a:ln w="15875" cap="flat" cmpd="sng" algn="ctr">
        <a:solidFill>
          <a:schemeClr val="phClr"/>
        </a:solidFill>
        <a:prstDash val="solid"/>
      </a:ln>
      <a:ln w="22225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dir="5400000" rotWithShape="0">
            <a:srgbClr val="000000">
              <a:alpha val="28000"/>
            </a:srgbClr>
          </a:outerShdw>
        </a:effectLst>
      </a:effectStyle>
      <a:effectStyle>
        <a:effectLst>
          <a:outerShdw blurRad="63500" dist="25400" dir="5400000" algn="ctr" rotWithShape="0">
            <a:srgbClr val="000000">
              <a:alpha val="69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1200000"/>
          </a:lightRig>
        </a:scene3d>
        <a:sp3d prstMaterial="plastic">
          <a:bevelT w="254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  <a:lumMod val="110000"/>
            </a:schemeClr>
          </a:gs>
          <a:gs pos="100000">
            <a:schemeClr val="phClr">
              <a:shade val="64000"/>
              <a:lumMod val="88000"/>
            </a:schemeClr>
          </a:gs>
        </a:gsLst>
        <a:lin ang="5400000" scaled="0"/>
      </a:gradFill>
      <a:gradFill rotWithShape="1">
        <a:gsLst>
          <a:gs pos="0">
            <a:schemeClr val="phClr">
              <a:tint val="84000"/>
              <a:shade val="100000"/>
              <a:hueMod val="130000"/>
              <a:satMod val="150000"/>
              <a:lumMod val="112000"/>
            </a:schemeClr>
          </a:gs>
          <a:gs pos="100000">
            <a:schemeClr val="phClr">
              <a:shade val="92000"/>
              <a:satMod val="140000"/>
              <a:lumMod val="11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0BCE9-E7F3-418A-9BD3-F4F424FB5411}">
  <dimension ref="B3:D52"/>
  <sheetViews>
    <sheetView tabSelected="1" zoomScaleNormal="100" workbookViewId="0">
      <pane ySplit="9" topLeftCell="A10" activePane="bottomLeft" state="frozen"/>
      <selection pane="bottomLeft" activeCell="C4" sqref="C4"/>
    </sheetView>
  </sheetViews>
  <sheetFormatPr defaultColWidth="9.1796875" defaultRowHeight="14.5" x14ac:dyDescent="0.35"/>
  <cols>
    <col min="1" max="1" width="5.81640625" style="2" customWidth="1"/>
    <col min="2" max="2" width="46.81640625" style="2" bestFit="1" customWidth="1"/>
    <col min="3" max="3" width="12" style="2" customWidth="1"/>
    <col min="4" max="16384" width="9.1796875" style="2"/>
  </cols>
  <sheetData>
    <row r="3" spans="2:4" ht="18.5" x14ac:dyDescent="0.45">
      <c r="C3" s="12" t="s">
        <v>0</v>
      </c>
    </row>
    <row r="4" spans="2:4" x14ac:dyDescent="0.35">
      <c r="C4" s="2" t="s">
        <v>355</v>
      </c>
    </row>
    <row r="5" spans="2:4" x14ac:dyDescent="0.35">
      <c r="C5" s="10" t="s">
        <v>1</v>
      </c>
      <c r="D5" s="57">
        <v>45489</v>
      </c>
    </row>
    <row r="6" spans="2:4" x14ac:dyDescent="0.35">
      <c r="C6" s="11"/>
      <c r="D6" s="9"/>
    </row>
    <row r="9" spans="2:4" s="3" customFormat="1" x14ac:dyDescent="0.35">
      <c r="B9" s="8" t="s">
        <v>2</v>
      </c>
      <c r="C9" s="8" t="s">
        <v>3</v>
      </c>
      <c r="D9" s="8" t="s">
        <v>4</v>
      </c>
    </row>
    <row r="10" spans="2:4" x14ac:dyDescent="0.35">
      <c r="B10" s="62" t="s">
        <v>5</v>
      </c>
      <c r="C10" s="2" t="s">
        <v>6</v>
      </c>
      <c r="D10" s="2" t="s">
        <v>29</v>
      </c>
    </row>
    <row r="11" spans="2:4" x14ac:dyDescent="0.35">
      <c r="B11" s="61"/>
      <c r="C11" s="2" t="s">
        <v>7</v>
      </c>
      <c r="D11" s="2" t="s">
        <v>38</v>
      </c>
    </row>
    <row r="12" spans="2:4" x14ac:dyDescent="0.35">
      <c r="B12" s="61"/>
      <c r="C12" s="2" t="s">
        <v>8</v>
      </c>
      <c r="D12" s="2" t="s">
        <v>43</v>
      </c>
    </row>
    <row r="13" spans="2:4" x14ac:dyDescent="0.35">
      <c r="B13" s="61"/>
      <c r="C13" s="2" t="s">
        <v>9</v>
      </c>
      <c r="D13" s="2" t="s">
        <v>45</v>
      </c>
    </row>
    <row r="14" spans="2:4" x14ac:dyDescent="0.35">
      <c r="B14" s="61"/>
      <c r="C14" s="2" t="s">
        <v>10</v>
      </c>
      <c r="D14" s="2" t="s">
        <v>48</v>
      </c>
    </row>
    <row r="15" spans="2:4" x14ac:dyDescent="0.35">
      <c r="B15" s="61"/>
      <c r="C15" s="2" t="s">
        <v>11</v>
      </c>
      <c r="D15" s="2" t="s">
        <v>53</v>
      </c>
    </row>
    <row r="16" spans="2:4" x14ac:dyDescent="0.35">
      <c r="B16" s="61"/>
      <c r="C16" s="2" t="s">
        <v>12</v>
      </c>
      <c r="D16" s="2" t="s">
        <v>55</v>
      </c>
    </row>
    <row r="17" spans="2:4" x14ac:dyDescent="0.35">
      <c r="B17" s="61"/>
      <c r="C17" s="2" t="s">
        <v>13</v>
      </c>
      <c r="D17" s="2" t="s">
        <v>69</v>
      </c>
    </row>
    <row r="18" spans="2:4" x14ac:dyDescent="0.35">
      <c r="B18" s="61"/>
      <c r="C18" s="2" t="s">
        <v>14</v>
      </c>
      <c r="D18" s="2" t="s">
        <v>80</v>
      </c>
    </row>
    <row r="19" spans="2:4" x14ac:dyDescent="0.35">
      <c r="B19" s="61"/>
      <c r="C19" s="2" t="s">
        <v>15</v>
      </c>
      <c r="D19" s="2" t="s">
        <v>85</v>
      </c>
    </row>
    <row r="20" spans="2:4" x14ac:dyDescent="0.35">
      <c r="B20" s="62" t="s">
        <v>16</v>
      </c>
      <c r="C20" s="2" t="s">
        <v>17</v>
      </c>
      <c r="D20" s="2" t="s">
        <v>94</v>
      </c>
    </row>
    <row r="21" spans="2:4" x14ac:dyDescent="0.35">
      <c r="B21" s="63"/>
      <c r="C21" s="2" t="s">
        <v>18</v>
      </c>
      <c r="D21" s="2" t="s">
        <v>96</v>
      </c>
    </row>
    <row r="22" spans="2:4" x14ac:dyDescent="0.35">
      <c r="B22" s="63"/>
      <c r="C22" s="2" t="s">
        <v>19</v>
      </c>
      <c r="D22" s="2" t="s">
        <v>105</v>
      </c>
    </row>
    <row r="23" spans="2:4" x14ac:dyDescent="0.35">
      <c r="B23" s="63"/>
      <c r="C23" s="2" t="s">
        <v>20</v>
      </c>
      <c r="D23" s="2" t="s">
        <v>110</v>
      </c>
    </row>
    <row r="24" spans="2:4" x14ac:dyDescent="0.35">
      <c r="B24" s="62" t="s">
        <v>21</v>
      </c>
      <c r="C24" s="2" t="s">
        <v>22</v>
      </c>
      <c r="D24" s="2" t="s">
        <v>113</v>
      </c>
    </row>
    <row r="25" spans="2:4" x14ac:dyDescent="0.35">
      <c r="B25" s="62"/>
      <c r="C25" s="2" t="s">
        <v>23</v>
      </c>
      <c r="D25" s="2" t="s">
        <v>118</v>
      </c>
    </row>
    <row r="26" spans="2:4" x14ac:dyDescent="0.35">
      <c r="B26" s="62" t="s">
        <v>131</v>
      </c>
      <c r="C26" s="2" t="s">
        <v>132</v>
      </c>
      <c r="D26" s="2" t="s">
        <v>133</v>
      </c>
    </row>
    <row r="27" spans="2:4" x14ac:dyDescent="0.35">
      <c r="B27" s="61"/>
      <c r="C27" s="2" t="s">
        <v>141</v>
      </c>
      <c r="D27" s="2" t="s">
        <v>142</v>
      </c>
    </row>
    <row r="28" spans="2:4" x14ac:dyDescent="0.35">
      <c r="B28" s="61"/>
      <c r="C28" s="2" t="s">
        <v>151</v>
      </c>
      <c r="D28" s="2" t="s">
        <v>152</v>
      </c>
    </row>
    <row r="29" spans="2:4" x14ac:dyDescent="0.35">
      <c r="B29" s="61"/>
      <c r="C29" s="2" t="s">
        <v>161</v>
      </c>
      <c r="D29" s="2" t="s">
        <v>162</v>
      </c>
    </row>
    <row r="30" spans="2:4" x14ac:dyDescent="0.35">
      <c r="B30" s="61"/>
      <c r="C30" s="2" t="s">
        <v>165</v>
      </c>
      <c r="D30" s="2" t="s">
        <v>166</v>
      </c>
    </row>
    <row r="31" spans="2:4" x14ac:dyDescent="0.35">
      <c r="B31" s="61"/>
      <c r="C31" s="2" t="s">
        <v>176</v>
      </c>
      <c r="D31" s="2" t="s">
        <v>177</v>
      </c>
    </row>
    <row r="32" spans="2:4" x14ac:dyDescent="0.35">
      <c r="B32" s="61"/>
      <c r="C32" s="2" t="s">
        <v>182</v>
      </c>
      <c r="D32" s="2" t="s">
        <v>183</v>
      </c>
    </row>
    <row r="33" spans="2:4" x14ac:dyDescent="0.35">
      <c r="B33" s="61"/>
      <c r="C33" s="2" t="s">
        <v>195</v>
      </c>
      <c r="D33" s="2" t="s">
        <v>196</v>
      </c>
    </row>
    <row r="34" spans="2:4" x14ac:dyDescent="0.35">
      <c r="B34" s="61"/>
      <c r="C34" s="2" t="s">
        <v>201</v>
      </c>
      <c r="D34" s="2" t="s">
        <v>202</v>
      </c>
    </row>
    <row r="35" spans="2:4" x14ac:dyDescent="0.35">
      <c r="B35" s="61"/>
      <c r="C35" s="2" t="s">
        <v>206</v>
      </c>
      <c r="D35" s="2" t="s">
        <v>207</v>
      </c>
    </row>
    <row r="36" spans="2:4" x14ac:dyDescent="0.35">
      <c r="B36" s="62" t="s">
        <v>212</v>
      </c>
      <c r="C36" s="2" t="s">
        <v>213</v>
      </c>
      <c r="D36" s="2" t="s">
        <v>214</v>
      </c>
    </row>
    <row r="37" spans="2:4" x14ac:dyDescent="0.35">
      <c r="C37" s="2" t="s">
        <v>220</v>
      </c>
      <c r="D37" s="2" t="s">
        <v>221</v>
      </c>
    </row>
    <row r="38" spans="2:4" x14ac:dyDescent="0.35">
      <c r="C38" s="2" t="s">
        <v>225</v>
      </c>
      <c r="D38" s="2" t="s">
        <v>226</v>
      </c>
    </row>
    <row r="39" spans="2:4" x14ac:dyDescent="0.35">
      <c r="C39" s="2" t="s">
        <v>230</v>
      </c>
      <c r="D39" s="2" t="s">
        <v>231</v>
      </c>
    </row>
    <row r="40" spans="2:4" x14ac:dyDescent="0.35">
      <c r="C40" s="2" t="s">
        <v>246</v>
      </c>
      <c r="D40" s="2" t="s">
        <v>247</v>
      </c>
    </row>
    <row r="41" spans="2:4" x14ac:dyDescent="0.35">
      <c r="C41" s="2" t="s">
        <v>251</v>
      </c>
      <c r="D41" s="2" t="s">
        <v>252</v>
      </c>
    </row>
    <row r="42" spans="2:4" x14ac:dyDescent="0.35">
      <c r="C42" s="2" t="s">
        <v>251</v>
      </c>
      <c r="D42" s="2" t="s">
        <v>261</v>
      </c>
    </row>
    <row r="43" spans="2:4" x14ac:dyDescent="0.35">
      <c r="B43" s="62" t="s">
        <v>264</v>
      </c>
      <c r="C43" s="2" t="s">
        <v>265</v>
      </c>
      <c r="D43" s="2" t="s">
        <v>266</v>
      </c>
    </row>
    <row r="44" spans="2:4" x14ac:dyDescent="0.35">
      <c r="C44" s="2" t="s">
        <v>271</v>
      </c>
      <c r="D44" s="2" t="s">
        <v>272</v>
      </c>
    </row>
    <row r="45" spans="2:4" x14ac:dyDescent="0.35">
      <c r="C45" s="2" t="s">
        <v>276</v>
      </c>
      <c r="D45" s="2" t="s">
        <v>277</v>
      </c>
    </row>
    <row r="46" spans="2:4" x14ac:dyDescent="0.35">
      <c r="C46" s="2" t="s">
        <v>290</v>
      </c>
      <c r="D46" s="2" t="s">
        <v>291</v>
      </c>
    </row>
    <row r="47" spans="2:4" x14ac:dyDescent="0.35">
      <c r="C47" s="2" t="s">
        <v>295</v>
      </c>
      <c r="D47" s="2" t="s">
        <v>296</v>
      </c>
    </row>
    <row r="48" spans="2:4" x14ac:dyDescent="0.35">
      <c r="B48" s="62" t="s">
        <v>307</v>
      </c>
      <c r="C48" s="2" t="s">
        <v>316</v>
      </c>
      <c r="D48" s="2" t="s">
        <v>317</v>
      </c>
    </row>
    <row r="49" spans="3:4" x14ac:dyDescent="0.35">
      <c r="C49" s="2" t="s">
        <v>326</v>
      </c>
      <c r="D49" s="2" t="s">
        <v>327</v>
      </c>
    </row>
    <row r="50" spans="3:4" x14ac:dyDescent="0.35">
      <c r="C50" s="2" t="s">
        <v>331</v>
      </c>
      <c r="D50" s="2" t="s">
        <v>332</v>
      </c>
    </row>
    <row r="51" spans="3:4" x14ac:dyDescent="0.35">
      <c r="C51" s="2" t="s">
        <v>331</v>
      </c>
      <c r="D51" s="2" t="s">
        <v>340</v>
      </c>
    </row>
    <row r="52" spans="3:4" x14ac:dyDescent="0.35">
      <c r="C52" s="2" t="s">
        <v>344</v>
      </c>
      <c r="D52" s="2" t="s">
        <v>345</v>
      </c>
    </row>
  </sheetData>
  <phoneticPr fontId="14" type="noConversion"/>
  <hyperlinks>
    <hyperlink ref="B24" location="'Chapter 6'!A2" display="Chapter 6: New Zealand Emissions Trading Scheme" xr:uid="{A0571945-F67E-4D40-A125-94A1C170B6E0}"/>
    <hyperlink ref="B20" location="'Chapter 4'!A2" display="Chapter 4: Global trends and policy progress" xr:uid="{B17735D2-999B-43D7-A7C2-690DF41D42C1}"/>
    <hyperlink ref="B10" location="'Chapter 3'!A2" display="Chapter 3: Our key findings" xr:uid="{4F229E19-DA5C-42CC-AE06-987D20CA2B6A}"/>
    <hyperlink ref="B26" location="'Chapter 9'!A2" display="Chapter 9: Energy and industry" xr:uid="{0BF13F1E-123E-4919-8B67-B95464032267}"/>
    <hyperlink ref="B36" location="'Chapter 10'!A2" display="Chapter 10: Transport" xr:uid="{C210E4F0-D82C-45D6-89D8-BC3E208BCF7D}"/>
    <hyperlink ref="B43" location="'Chapter 11'!A2" display="Chapter 11: Land" xr:uid="{4C9B8659-C914-4E55-A9AE-97B2190F40A9}"/>
    <hyperlink ref="B48" location="'Chapter 12'!A2" display="Chapter 12: Waste and fluorinated gases" xr:uid="{ED0CE96A-AE4E-4822-B33A-759A27B6E41F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10BFE-45A8-4970-B62F-FB69ED623D77}">
  <dimension ref="A1:C2"/>
  <sheetViews>
    <sheetView workbookViewId="0">
      <selection sqref="A1:XFD1048576"/>
    </sheetView>
  </sheetViews>
  <sheetFormatPr defaultColWidth="9.1796875" defaultRowHeight="14.5" x14ac:dyDescent="0.35"/>
  <cols>
    <col min="1" max="1" width="10.453125" style="68" bestFit="1" customWidth="1"/>
    <col min="2" max="2" width="11.453125" style="68" bestFit="1" customWidth="1"/>
    <col min="3" max="3" width="27.453125" style="68" customWidth="1"/>
    <col min="4" max="16384" width="9.1796875" style="68"/>
  </cols>
  <sheetData>
    <row r="1" spans="1:3" x14ac:dyDescent="0.35">
      <c r="A1" s="67" t="s">
        <v>24</v>
      </c>
      <c r="B1" s="67" t="s">
        <v>25</v>
      </c>
      <c r="C1" s="67" t="s">
        <v>26</v>
      </c>
    </row>
    <row r="2" spans="1:3" x14ac:dyDescent="0.35">
      <c r="A2" s="69">
        <v>1</v>
      </c>
      <c r="B2" s="70" t="s">
        <v>27</v>
      </c>
      <c r="C2" s="71" t="s">
        <v>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295B5-F5AF-4BBE-AF6A-53FFF0DAAFBF}">
  <dimension ref="A1:AP230"/>
  <sheetViews>
    <sheetView zoomScale="80" zoomScaleNormal="80" workbookViewId="0">
      <pane ySplit="1" topLeftCell="A2" activePane="bottomLeft" state="frozen"/>
      <selection activeCell="B10" sqref="B10"/>
      <selection pane="bottomLeft" activeCell="A2" sqref="A2"/>
    </sheetView>
  </sheetViews>
  <sheetFormatPr defaultColWidth="9.1796875" defaultRowHeight="14.5" x14ac:dyDescent="0.35"/>
  <cols>
    <col min="1" max="1" width="11.453125" style="137" customWidth="1"/>
    <col min="2" max="2" width="25" style="137" customWidth="1"/>
    <col min="3" max="8" width="9.1796875" style="137"/>
    <col min="9" max="9" width="50.81640625" style="137" customWidth="1"/>
    <col min="10" max="11" width="18.1796875" style="137" customWidth="1"/>
    <col min="12" max="12" width="18.26953125" style="137" customWidth="1"/>
    <col min="13" max="14" width="17.26953125" style="137" customWidth="1"/>
    <col min="15" max="15" width="16.54296875" style="137" customWidth="1"/>
    <col min="16" max="16" width="14.54296875" style="137" customWidth="1"/>
    <col min="17" max="17" width="14.7265625" style="137" customWidth="1"/>
    <col min="18" max="18" width="14.54296875" style="137" customWidth="1"/>
    <col min="19" max="19" width="15.26953125" style="137" customWidth="1"/>
    <col min="20" max="20" width="14.26953125" style="137" customWidth="1"/>
    <col min="21" max="42" width="12.81640625" style="137" bestFit="1" customWidth="1"/>
    <col min="43" max="16384" width="9.1796875" style="137"/>
  </cols>
  <sheetData>
    <row r="1" spans="1:42" s="133" customFormat="1" ht="18.5" x14ac:dyDescent="0.45">
      <c r="A1" s="132" t="s">
        <v>5</v>
      </c>
    </row>
    <row r="2" spans="1:42" s="134" customFormat="1" ht="18.5" x14ac:dyDescent="0.45"/>
    <row r="3" spans="1:42" s="136" customFormat="1" x14ac:dyDescent="0.35">
      <c r="A3" s="135" t="s">
        <v>6</v>
      </c>
      <c r="B3" s="136" t="s">
        <v>29</v>
      </c>
    </row>
    <row r="5" spans="1:42" x14ac:dyDescent="0.35">
      <c r="I5" s="138" t="s">
        <v>356</v>
      </c>
    </row>
    <row r="6" spans="1:42" x14ac:dyDescent="0.35">
      <c r="I6" s="65"/>
      <c r="J6" s="130">
        <v>1990</v>
      </c>
      <c r="K6" s="130">
        <v>1991</v>
      </c>
      <c r="L6" s="130">
        <v>1992</v>
      </c>
      <c r="M6" s="130">
        <v>1993</v>
      </c>
      <c r="N6" s="130">
        <v>1994</v>
      </c>
      <c r="O6" s="130">
        <v>1995</v>
      </c>
      <c r="P6" s="130">
        <v>1996</v>
      </c>
      <c r="Q6" s="130">
        <v>1997</v>
      </c>
      <c r="R6" s="130">
        <v>1998</v>
      </c>
      <c r="S6" s="130">
        <v>1999</v>
      </c>
      <c r="T6" s="130">
        <v>2000</v>
      </c>
      <c r="U6" s="130">
        <v>2001</v>
      </c>
      <c r="V6" s="130">
        <v>2002</v>
      </c>
      <c r="W6" s="130">
        <v>2003</v>
      </c>
      <c r="X6" s="130">
        <v>2004</v>
      </c>
      <c r="Y6" s="130">
        <v>2005</v>
      </c>
      <c r="Z6" s="130">
        <v>2006</v>
      </c>
      <c r="AA6" s="130">
        <v>2007</v>
      </c>
      <c r="AB6" s="130">
        <v>2008</v>
      </c>
      <c r="AC6" s="130">
        <v>2009</v>
      </c>
      <c r="AD6" s="130">
        <v>2010</v>
      </c>
      <c r="AE6" s="130">
        <v>2011</v>
      </c>
      <c r="AF6" s="130">
        <v>2012</v>
      </c>
      <c r="AG6" s="130">
        <v>2013</v>
      </c>
      <c r="AH6" s="130">
        <v>2014</v>
      </c>
      <c r="AI6" s="130">
        <v>2015</v>
      </c>
      <c r="AJ6" s="130">
        <v>2016</v>
      </c>
      <c r="AK6" s="130">
        <v>2017</v>
      </c>
      <c r="AL6" s="130">
        <v>2018</v>
      </c>
      <c r="AM6" s="130">
        <v>2019</v>
      </c>
      <c r="AN6" s="130">
        <v>2020</v>
      </c>
      <c r="AO6" s="130">
        <v>2021</v>
      </c>
      <c r="AP6" s="130">
        <v>2022</v>
      </c>
    </row>
    <row r="7" spans="1:42" x14ac:dyDescent="0.35">
      <c r="I7" s="32" t="s">
        <v>31</v>
      </c>
      <c r="J7" s="66">
        <v>25.497218471806985</v>
      </c>
      <c r="K7" s="66">
        <v>26.175920772445863</v>
      </c>
      <c r="L7" s="66">
        <v>28.162451287760113</v>
      </c>
      <c r="M7" s="66">
        <v>27.754738987452772</v>
      </c>
      <c r="N7" s="66">
        <v>27.895361497984567</v>
      </c>
      <c r="O7" s="66">
        <v>28.00062139776357</v>
      </c>
      <c r="P7" s="66">
        <v>29.300678276564785</v>
      </c>
      <c r="Q7" s="66">
        <v>31.274490577009718</v>
      </c>
      <c r="R7" s="66">
        <v>29.853020088956637</v>
      </c>
      <c r="S7" s="66">
        <v>31.460673541874314</v>
      </c>
      <c r="T7" s="66">
        <v>32.241038067609516</v>
      </c>
      <c r="U7" s="66">
        <v>34.378747612392701</v>
      </c>
      <c r="V7" s="66">
        <v>34.541833996300596</v>
      </c>
      <c r="W7" s="66">
        <v>36.243229868745694</v>
      </c>
      <c r="X7" s="66">
        <v>35.836711772961849</v>
      </c>
      <c r="Y7" s="66">
        <v>37.425184280089958</v>
      </c>
      <c r="Z7" s="66">
        <v>37.32974889186552</v>
      </c>
      <c r="AA7" s="66">
        <v>36.408521554116113</v>
      </c>
      <c r="AB7" s="66">
        <v>37.506352889262828</v>
      </c>
      <c r="AC7" s="66">
        <v>34.617447796634011</v>
      </c>
      <c r="AD7" s="66">
        <v>34.807764414152821</v>
      </c>
      <c r="AE7" s="66">
        <v>34.262130253528987</v>
      </c>
      <c r="AF7" s="66">
        <v>35.941319316614951</v>
      </c>
      <c r="AG7" s="66">
        <v>35.237914141512363</v>
      </c>
      <c r="AH7" s="66">
        <v>35.435069162571374</v>
      </c>
      <c r="AI7" s="66">
        <v>35.802200171936391</v>
      </c>
      <c r="AJ7" s="66">
        <v>34.145527579894299</v>
      </c>
      <c r="AK7" s="66">
        <v>35.684559591179138</v>
      </c>
      <c r="AL7" s="66">
        <v>35.702511381959326</v>
      </c>
      <c r="AM7" s="66">
        <v>36.731819753335479</v>
      </c>
      <c r="AN7" s="66">
        <v>34.022756576093364</v>
      </c>
      <c r="AO7" s="66">
        <v>34.322605998405301</v>
      </c>
      <c r="AP7" s="66">
        <v>31.610088935629591</v>
      </c>
    </row>
    <row r="8" spans="1:42" x14ac:dyDescent="0.35">
      <c r="I8" s="32" t="s">
        <v>32</v>
      </c>
      <c r="J8" s="66">
        <v>5.1026925507771494</v>
      </c>
      <c r="K8" s="66">
        <v>5.173248227716587</v>
      </c>
      <c r="L8" s="66">
        <v>5.2022612404465391</v>
      </c>
      <c r="M8" s="66">
        <v>5.3997242172986137</v>
      </c>
      <c r="N8" s="66">
        <v>5.6017426558376933</v>
      </c>
      <c r="O8" s="66">
        <v>5.8148068705475291</v>
      </c>
      <c r="P8" s="66">
        <v>5.9176694279077529</v>
      </c>
      <c r="Q8" s="66">
        <v>5.9458070340376175</v>
      </c>
      <c r="R8" s="66">
        <v>5.9048183163536461</v>
      </c>
      <c r="S8" s="66">
        <v>5.9085610231255092</v>
      </c>
      <c r="T8" s="66">
        <v>6.1638665284874232</v>
      </c>
      <c r="U8" s="66">
        <v>6.4818018333840097</v>
      </c>
      <c r="V8" s="66">
        <v>6.5463539419712768</v>
      </c>
      <c r="W8" s="66">
        <v>6.791128906955672</v>
      </c>
      <c r="X8" s="66">
        <v>6.9059054229096031</v>
      </c>
      <c r="Y8" s="66">
        <v>6.9259759911989986</v>
      </c>
      <c r="Z8" s="66">
        <v>6.7176528999859366</v>
      </c>
      <c r="AA8" s="66">
        <v>6.5395893760813006</v>
      </c>
      <c r="AB8" s="66">
        <v>6.6003415227026236</v>
      </c>
      <c r="AC8" s="66">
        <v>6.5605394048350902</v>
      </c>
      <c r="AD8" s="66">
        <v>6.6922137567018902</v>
      </c>
      <c r="AE8" s="66">
        <v>6.7940127230481346</v>
      </c>
      <c r="AF8" s="66">
        <v>6.9059483347741653</v>
      </c>
      <c r="AG8" s="66">
        <v>6.9214952649540429</v>
      </c>
      <c r="AH8" s="66">
        <v>7.1677650408078195</v>
      </c>
      <c r="AI8" s="66">
        <v>7.1090857246899919</v>
      </c>
      <c r="AJ8" s="66">
        <v>7.1149109388337948</v>
      </c>
      <c r="AK8" s="66">
        <v>7.1510044230247303</v>
      </c>
      <c r="AL8" s="66">
        <v>7.2725704947060095</v>
      </c>
      <c r="AM8" s="66">
        <v>7.2954360660786719</v>
      </c>
      <c r="AN8" s="66">
        <v>7.389138182504305</v>
      </c>
      <c r="AO8" s="66">
        <v>7.2212542213591151</v>
      </c>
      <c r="AP8" s="66">
        <v>6.87712962693083</v>
      </c>
    </row>
    <row r="9" spans="1:42" x14ac:dyDescent="0.35">
      <c r="I9" s="32" t="s">
        <v>33</v>
      </c>
      <c r="J9" s="66">
        <v>0.83859411600000011</v>
      </c>
      <c r="K9" s="66">
        <v>0.83396912400000012</v>
      </c>
      <c r="L9" s="66">
        <v>0.438190625</v>
      </c>
      <c r="M9" s="66">
        <v>0.21276725625000001</v>
      </c>
      <c r="N9" s="66">
        <v>0.20339855330929957</v>
      </c>
      <c r="O9" s="66">
        <v>0.19324038189144671</v>
      </c>
      <c r="P9" s="66">
        <v>0.31921008038856169</v>
      </c>
      <c r="Q9" s="66">
        <v>0.33510037731041559</v>
      </c>
      <c r="R9" s="66">
        <v>0.2764864169773168</v>
      </c>
      <c r="S9" s="66">
        <v>0.2962908505373365</v>
      </c>
      <c r="T9" s="66">
        <v>0.3352685078500956</v>
      </c>
      <c r="U9" s="66">
        <v>0.39602507959355809</v>
      </c>
      <c r="V9" s="66">
        <v>0.46697398581078747</v>
      </c>
      <c r="W9" s="66">
        <v>0.57755650842789807</v>
      </c>
      <c r="X9" s="66">
        <v>0.65179016973404447</v>
      </c>
      <c r="Y9" s="66">
        <v>0.73745604481834359</v>
      </c>
      <c r="Z9" s="66">
        <v>0.86696035515559777</v>
      </c>
      <c r="AA9" s="66">
        <v>0.8864152364348552</v>
      </c>
      <c r="AB9" s="66">
        <v>0.97135047852109302</v>
      </c>
      <c r="AC9" s="66">
        <v>1.0549074154591953</v>
      </c>
      <c r="AD9" s="66">
        <v>1.076916726783389</v>
      </c>
      <c r="AE9" s="66">
        <v>1.1092959720192614</v>
      </c>
      <c r="AF9" s="66">
        <v>1.1675102040483087</v>
      </c>
      <c r="AG9" s="66">
        <v>1.1987373711949905</v>
      </c>
      <c r="AH9" s="66">
        <v>1.2594356031216625</v>
      </c>
      <c r="AI9" s="66">
        <v>1.2681664301216879</v>
      </c>
      <c r="AJ9" s="66">
        <v>1.2790375624990666</v>
      </c>
      <c r="AK9" s="66">
        <v>1.322029964136477</v>
      </c>
      <c r="AL9" s="66">
        <v>1.3797893498407552</v>
      </c>
      <c r="AM9" s="66">
        <v>1.4114436856916208</v>
      </c>
      <c r="AN9" s="66">
        <v>1.4392255034580876</v>
      </c>
      <c r="AO9" s="66">
        <v>1.6468196870565697</v>
      </c>
      <c r="AP9" s="66">
        <v>1.5688390402272798</v>
      </c>
    </row>
    <row r="10" spans="1:42" x14ac:dyDescent="0.35">
      <c r="I10" s="32" t="s">
        <v>34</v>
      </c>
      <c r="J10" s="66">
        <v>1.3471590415645276</v>
      </c>
      <c r="K10" s="66">
        <v>1.3242651791195228</v>
      </c>
      <c r="L10" s="66">
        <v>1.2735279501153969</v>
      </c>
      <c r="M10" s="66">
        <v>1.3484002242117172</v>
      </c>
      <c r="N10" s="66">
        <v>1.4379855936316228</v>
      </c>
      <c r="O10" s="66">
        <v>1.2796417949548344</v>
      </c>
      <c r="P10" s="66">
        <v>1.5801804498777459</v>
      </c>
      <c r="Q10" s="66">
        <v>1.5565267263879041</v>
      </c>
      <c r="R10" s="66">
        <v>1.5313011490672834</v>
      </c>
      <c r="S10" s="66">
        <v>1.5244220457878577</v>
      </c>
      <c r="T10" s="66">
        <v>1.4799655572786823</v>
      </c>
      <c r="U10" s="66">
        <v>1.4977685649270025</v>
      </c>
      <c r="V10" s="66">
        <v>1.3917225304401231</v>
      </c>
      <c r="W10" s="66">
        <v>1.1608623454159632</v>
      </c>
      <c r="X10" s="66">
        <v>1.2003082288594566</v>
      </c>
      <c r="Y10" s="66">
        <v>1.3031150612602416</v>
      </c>
      <c r="Z10" s="66">
        <v>1.670441970942244</v>
      </c>
      <c r="AA10" s="66">
        <v>1.4095769295835974</v>
      </c>
      <c r="AB10" s="66">
        <v>1.1623805924457622</v>
      </c>
      <c r="AC10" s="66">
        <v>1.327660763999875</v>
      </c>
      <c r="AD10" s="66">
        <v>1.6381808753550049</v>
      </c>
      <c r="AE10" s="66">
        <v>1.5282403232175865</v>
      </c>
      <c r="AF10" s="66">
        <v>1.1987599511929401</v>
      </c>
      <c r="AG10" s="66">
        <v>1.0021841484249969</v>
      </c>
      <c r="AH10" s="66">
        <v>1.0296422970468317</v>
      </c>
      <c r="AI10" s="66">
        <v>1.0346138514499221</v>
      </c>
      <c r="AJ10" s="66">
        <v>0.96223943468665118</v>
      </c>
      <c r="AK10" s="66">
        <v>0.81464460633785496</v>
      </c>
      <c r="AL10" s="66">
        <v>0.78403458995068598</v>
      </c>
      <c r="AM10" s="66">
        <v>0.73172528587894792</v>
      </c>
      <c r="AN10" s="66">
        <v>0.70295065729983919</v>
      </c>
      <c r="AO10" s="66">
        <v>0.66895565606082796</v>
      </c>
      <c r="AP10" s="66">
        <v>0.64011114221546883</v>
      </c>
    </row>
    <row r="11" spans="1:42" x14ac:dyDescent="0.35">
      <c r="I11" s="156" t="s">
        <v>35</v>
      </c>
      <c r="J11" s="131">
        <v>36.172517546443665</v>
      </c>
      <c r="K11" s="131">
        <v>36.411210175516565</v>
      </c>
      <c r="L11" s="131">
        <v>36.086612088918471</v>
      </c>
      <c r="M11" s="131">
        <v>36.302353939268698</v>
      </c>
      <c r="N11" s="131">
        <v>37.259960647945498</v>
      </c>
      <c r="O11" s="131">
        <v>37.700036229186686</v>
      </c>
      <c r="P11" s="131">
        <v>38.408834543638093</v>
      </c>
      <c r="Q11" s="131">
        <v>39.05164640180395</v>
      </c>
      <c r="R11" s="131">
        <v>38.402243682351113</v>
      </c>
      <c r="S11" s="131">
        <v>38.318137337463071</v>
      </c>
      <c r="T11" s="131">
        <v>39.311239732975807</v>
      </c>
      <c r="U11" s="131">
        <v>39.687452619839448</v>
      </c>
      <c r="V11" s="131">
        <v>39.415078618624669</v>
      </c>
      <c r="W11" s="131">
        <v>39.88760701547978</v>
      </c>
      <c r="X11" s="131">
        <v>40.096343368728121</v>
      </c>
      <c r="Y11" s="131">
        <v>40.223646081682404</v>
      </c>
      <c r="Z11" s="131">
        <v>40.142059246415315</v>
      </c>
      <c r="AA11" s="131">
        <v>39.016837591937616</v>
      </c>
      <c r="AB11" s="131">
        <v>38.027927754355787</v>
      </c>
      <c r="AC11" s="131">
        <v>37.853336654127773</v>
      </c>
      <c r="AD11" s="131">
        <v>37.882455660070974</v>
      </c>
      <c r="AE11" s="131">
        <v>38.030132581586216</v>
      </c>
      <c r="AF11" s="131">
        <v>38.852128868553201</v>
      </c>
      <c r="AG11" s="131">
        <v>38.887741761866067</v>
      </c>
      <c r="AH11" s="131">
        <v>39.215505233366279</v>
      </c>
      <c r="AI11" s="131">
        <v>38.680566383464544</v>
      </c>
      <c r="AJ11" s="131">
        <v>38.154465651476642</v>
      </c>
      <c r="AK11" s="131">
        <v>38.100844025428273</v>
      </c>
      <c r="AL11" s="131">
        <v>38.29569851472511</v>
      </c>
      <c r="AM11" s="131">
        <v>38.41581174747693</v>
      </c>
      <c r="AN11" s="131">
        <v>38.327774581793953</v>
      </c>
      <c r="AO11" s="131">
        <v>37.949284237715055</v>
      </c>
      <c r="AP11" s="131">
        <v>37.699194410214339</v>
      </c>
    </row>
    <row r="12" spans="1:42" x14ac:dyDescent="0.35">
      <c r="I12" s="32" t="s">
        <v>36</v>
      </c>
      <c r="J12" s="66">
        <v>32.785664180148665</v>
      </c>
      <c r="K12" s="66">
        <v>33.507403303281976</v>
      </c>
      <c r="L12" s="66">
        <v>35.076431103322044</v>
      </c>
      <c r="M12" s="66">
        <v>34.7156306852131</v>
      </c>
      <c r="N12" s="66">
        <v>35.138488300763186</v>
      </c>
      <c r="O12" s="66">
        <v>35.288310445157386</v>
      </c>
      <c r="P12" s="66">
        <v>37.117738234738844</v>
      </c>
      <c r="Q12" s="66">
        <v>39.111924714745655</v>
      </c>
      <c r="R12" s="66">
        <v>37.565625971354876</v>
      </c>
      <c r="S12" s="66">
        <v>39.189947461325019</v>
      </c>
      <c r="T12" s="66">
        <v>40.220138661225718</v>
      </c>
      <c r="U12" s="66">
        <v>42.754343090297269</v>
      </c>
      <c r="V12" s="66">
        <v>42.946884454522781</v>
      </c>
      <c r="W12" s="66">
        <v>44.772777629545224</v>
      </c>
      <c r="X12" s="66">
        <v>44.594715594464951</v>
      </c>
      <c r="Y12" s="66">
        <v>46.391731377367542</v>
      </c>
      <c r="Z12" s="66">
        <v>46.584804117949297</v>
      </c>
      <c r="AA12" s="66">
        <v>45.244103096215873</v>
      </c>
      <c r="AB12" s="66">
        <v>46.240425482932309</v>
      </c>
      <c r="AC12" s="66">
        <v>43.560555380928172</v>
      </c>
      <c r="AD12" s="66">
        <v>44.215075772993103</v>
      </c>
      <c r="AE12" s="66">
        <v>43.69367927181397</v>
      </c>
      <c r="AF12" s="66">
        <v>45.213537806630363</v>
      </c>
      <c r="AG12" s="66">
        <v>44.360330926086391</v>
      </c>
      <c r="AH12" s="66">
        <v>44.891912103547689</v>
      </c>
      <c r="AI12" s="66">
        <v>45.214066178197989</v>
      </c>
      <c r="AJ12" s="66">
        <v>43.501715515913816</v>
      </c>
      <c r="AK12" s="66">
        <v>44.972238584678202</v>
      </c>
      <c r="AL12" s="66">
        <v>45.138905816456777</v>
      </c>
      <c r="AM12" s="66">
        <v>46.170424790984718</v>
      </c>
      <c r="AN12" s="66">
        <v>43.554070919355595</v>
      </c>
      <c r="AO12" s="66">
        <v>43.85963556288182</v>
      </c>
      <c r="AP12" s="66">
        <v>40.69616874500317</v>
      </c>
    </row>
    <row r="13" spans="1:42" x14ac:dyDescent="0.35">
      <c r="I13" s="32" t="s">
        <v>37</v>
      </c>
      <c r="J13" s="66">
        <v>68.958181726592315</v>
      </c>
      <c r="K13" s="66">
        <v>69.918613478798534</v>
      </c>
      <c r="L13" s="66">
        <v>71.163043192240522</v>
      </c>
      <c r="M13" s="66">
        <v>71.017984624481798</v>
      </c>
      <c r="N13" s="66">
        <v>72.398448948708662</v>
      </c>
      <c r="O13" s="66">
        <v>72.988346674344072</v>
      </c>
      <c r="P13" s="66">
        <v>75.526572778376945</v>
      </c>
      <c r="Q13" s="66">
        <v>78.163571116549605</v>
      </c>
      <c r="R13" s="66">
        <v>75.967869653706003</v>
      </c>
      <c r="S13" s="66">
        <v>77.50808479878809</v>
      </c>
      <c r="T13" s="66">
        <v>79.531378394201525</v>
      </c>
      <c r="U13" s="66">
        <v>82.441795710136716</v>
      </c>
      <c r="V13" s="66">
        <v>82.36196307314745</v>
      </c>
      <c r="W13" s="66">
        <v>84.660384645025019</v>
      </c>
      <c r="X13" s="66">
        <v>84.691058963193058</v>
      </c>
      <c r="Y13" s="66">
        <v>86.615377459049938</v>
      </c>
      <c r="Z13" s="66">
        <v>86.726863364364618</v>
      </c>
      <c r="AA13" s="66">
        <v>84.260940688153497</v>
      </c>
      <c r="AB13" s="66">
        <v>84.268353237288096</v>
      </c>
      <c r="AC13" s="66">
        <v>81.413892035055952</v>
      </c>
      <c r="AD13" s="66">
        <v>82.097531433064077</v>
      </c>
      <c r="AE13" s="66">
        <v>81.723811853400179</v>
      </c>
      <c r="AF13" s="66">
        <v>84.065666675183564</v>
      </c>
      <c r="AG13" s="66">
        <v>83.248072687952458</v>
      </c>
      <c r="AH13" s="66">
        <v>84.107417336913969</v>
      </c>
      <c r="AI13" s="66">
        <v>83.894632561662519</v>
      </c>
      <c r="AJ13" s="66">
        <v>81.656181167390457</v>
      </c>
      <c r="AK13" s="66">
        <v>83.073082610106468</v>
      </c>
      <c r="AL13" s="66">
        <v>83.434604331181873</v>
      </c>
      <c r="AM13" s="66">
        <v>84.586236538461648</v>
      </c>
      <c r="AN13" s="66">
        <v>81.881845501149542</v>
      </c>
      <c r="AO13" s="66">
        <v>81.808919800596868</v>
      </c>
      <c r="AP13" s="66">
        <v>78.39536315521751</v>
      </c>
    </row>
    <row r="25" spans="1:42" s="136" customFormat="1" x14ac:dyDescent="0.35">
      <c r="A25" s="135" t="s">
        <v>7</v>
      </c>
      <c r="B25" s="136" t="s">
        <v>38</v>
      </c>
    </row>
    <row r="27" spans="1:42" x14ac:dyDescent="0.35">
      <c r="I27" s="138" t="s">
        <v>356</v>
      </c>
    </row>
    <row r="28" spans="1:42" x14ac:dyDescent="0.35">
      <c r="I28" s="65"/>
      <c r="J28" s="130">
        <v>1990</v>
      </c>
      <c r="K28" s="130">
        <v>1991</v>
      </c>
      <c r="L28" s="130">
        <v>1992</v>
      </c>
      <c r="M28" s="130">
        <v>1993</v>
      </c>
      <c r="N28" s="130">
        <v>1994</v>
      </c>
      <c r="O28" s="130">
        <v>1995</v>
      </c>
      <c r="P28" s="130">
        <v>1996</v>
      </c>
      <c r="Q28" s="130">
        <v>1997</v>
      </c>
      <c r="R28" s="130">
        <v>1998</v>
      </c>
      <c r="S28" s="130">
        <v>1999</v>
      </c>
      <c r="T28" s="130">
        <v>2000</v>
      </c>
      <c r="U28" s="130">
        <v>2001</v>
      </c>
      <c r="V28" s="130">
        <v>2002</v>
      </c>
      <c r="W28" s="130">
        <v>2003</v>
      </c>
      <c r="X28" s="130">
        <v>2004</v>
      </c>
      <c r="Y28" s="130">
        <v>2005</v>
      </c>
      <c r="Z28" s="130">
        <v>2006</v>
      </c>
      <c r="AA28" s="130">
        <v>2007</v>
      </c>
      <c r="AB28" s="130">
        <v>2008</v>
      </c>
      <c r="AC28" s="130">
        <v>2009</v>
      </c>
      <c r="AD28" s="130">
        <v>2010</v>
      </c>
      <c r="AE28" s="130">
        <v>2011</v>
      </c>
      <c r="AF28" s="130">
        <v>2012</v>
      </c>
      <c r="AG28" s="130">
        <v>2013</v>
      </c>
      <c r="AH28" s="130">
        <v>2014</v>
      </c>
      <c r="AI28" s="130">
        <v>2015</v>
      </c>
      <c r="AJ28" s="130">
        <v>2016</v>
      </c>
      <c r="AK28" s="130">
        <v>2017</v>
      </c>
      <c r="AL28" s="130">
        <v>2018</v>
      </c>
      <c r="AM28" s="130">
        <v>2019</v>
      </c>
      <c r="AN28" s="130">
        <v>2020</v>
      </c>
      <c r="AO28" s="130">
        <v>2021</v>
      </c>
      <c r="AP28" s="130">
        <v>2022</v>
      </c>
    </row>
    <row r="29" spans="1:42" x14ac:dyDescent="0.35">
      <c r="I29" s="32" t="s">
        <v>39</v>
      </c>
      <c r="J29" s="66">
        <v>8.1226380802317859</v>
      </c>
      <c r="K29" s="66">
        <v>8.0998394019289286</v>
      </c>
      <c r="L29" s="66">
        <v>8.4630677759252446</v>
      </c>
      <c r="M29" s="66">
        <v>8.9140069512964484</v>
      </c>
      <c r="N29" s="66">
        <v>9.5747294350332854</v>
      </c>
      <c r="O29" s="66">
        <v>10.238961362154567</v>
      </c>
      <c r="P29" s="66">
        <v>10.368542283322357</v>
      </c>
      <c r="Q29" s="66">
        <v>10.594078417962558</v>
      </c>
      <c r="R29" s="66">
        <v>10.798938371686887</v>
      </c>
      <c r="S29" s="66">
        <v>11.084797396964998</v>
      </c>
      <c r="T29" s="66">
        <v>11.63513583207496</v>
      </c>
      <c r="U29" s="66">
        <v>11.692676454303641</v>
      </c>
      <c r="V29" s="66">
        <v>12.147998252496397</v>
      </c>
      <c r="W29" s="66">
        <v>12.682441159323163</v>
      </c>
      <c r="X29" s="66">
        <v>12.975899101381609</v>
      </c>
      <c r="Y29" s="66">
        <v>13.046835291075897</v>
      </c>
      <c r="Z29" s="66">
        <v>13.165724305599833</v>
      </c>
      <c r="AA29" s="66">
        <v>13.268734628951812</v>
      </c>
      <c r="AB29" s="66">
        <v>13.278557863918643</v>
      </c>
      <c r="AC29" s="66">
        <v>13.085963244271289</v>
      </c>
      <c r="AD29" s="66">
        <v>13.334773136553748</v>
      </c>
      <c r="AE29" s="66">
        <v>13.318209571838631</v>
      </c>
      <c r="AF29" s="66">
        <v>12.99350889752297</v>
      </c>
      <c r="AG29" s="66">
        <v>13.068243665343616</v>
      </c>
      <c r="AH29" s="66">
        <v>13.326977385849332</v>
      </c>
      <c r="AI29" s="66">
        <v>13.801803080178521</v>
      </c>
      <c r="AJ29" s="66">
        <v>13.894375410226292</v>
      </c>
      <c r="AK29" s="66">
        <v>14.792889409506213</v>
      </c>
      <c r="AL29" s="66">
        <v>15.115515657028885</v>
      </c>
      <c r="AM29" s="66">
        <v>14.644249083683697</v>
      </c>
      <c r="AN29" s="66">
        <v>13.192241771054002</v>
      </c>
      <c r="AO29" s="66">
        <v>13.84617004521472</v>
      </c>
      <c r="AP29" s="66">
        <v>13.684428618948969</v>
      </c>
    </row>
    <row r="30" spans="1:42" x14ac:dyDescent="0.35">
      <c r="I30" s="155" t="s">
        <v>44</v>
      </c>
      <c r="J30" s="66">
        <v>18.515305056476048</v>
      </c>
      <c r="K30" s="66">
        <v>19.157227346795981</v>
      </c>
      <c r="L30" s="66">
        <v>20.718980196485024</v>
      </c>
      <c r="M30" s="66">
        <v>19.884998447052617</v>
      </c>
      <c r="N30" s="66">
        <v>19.427684607396341</v>
      </c>
      <c r="O30" s="66">
        <v>18.63262306270283</v>
      </c>
      <c r="P30" s="66">
        <v>20.145681282269461</v>
      </c>
      <c r="Q30" s="66">
        <v>21.838385273257618</v>
      </c>
      <c r="R30" s="66">
        <v>20.097934106516401</v>
      </c>
      <c r="S30" s="66">
        <v>21.316722436685687</v>
      </c>
      <c r="T30" s="66">
        <v>21.470893274435831</v>
      </c>
      <c r="U30" s="66">
        <v>23.468417770923097</v>
      </c>
      <c r="V30" s="66">
        <v>22.951886561089587</v>
      </c>
      <c r="W30" s="66">
        <v>23.943013156181472</v>
      </c>
      <c r="X30" s="66">
        <v>23.28449538470824</v>
      </c>
      <c r="Y30" s="66">
        <v>24.852664077698726</v>
      </c>
      <c r="Z30" s="66">
        <v>25.132414136746917</v>
      </c>
      <c r="AA30" s="66">
        <v>23.776017756900011</v>
      </c>
      <c r="AB30" s="66">
        <v>24.677213070792241</v>
      </c>
      <c r="AC30" s="66">
        <v>22.109320096981801</v>
      </c>
      <c r="AD30" s="66">
        <v>22.353662178135608</v>
      </c>
      <c r="AE30" s="66">
        <v>21.656211729502996</v>
      </c>
      <c r="AF30" s="66">
        <v>23.295697099014145</v>
      </c>
      <c r="AG30" s="66">
        <v>22.414811817932453</v>
      </c>
      <c r="AH30" s="66">
        <v>22.338039954117821</v>
      </c>
      <c r="AI30" s="66">
        <v>22.184624008006693</v>
      </c>
      <c r="AJ30" s="66">
        <v>20.409855774555972</v>
      </c>
      <c r="AK30" s="66">
        <v>20.924763969412425</v>
      </c>
      <c r="AL30" s="66">
        <v>20.559678552778045</v>
      </c>
      <c r="AM30" s="66">
        <v>22.013108116900717</v>
      </c>
      <c r="AN30" s="66">
        <v>20.773600973970115</v>
      </c>
      <c r="AO30" s="66">
        <v>20.447138701822841</v>
      </c>
      <c r="AP30" s="66">
        <v>17.931996641806208</v>
      </c>
    </row>
    <row r="31" spans="1:42" x14ac:dyDescent="0.35">
      <c r="I31" s="32" t="s">
        <v>41</v>
      </c>
      <c r="J31" s="66">
        <v>37.121530099842026</v>
      </c>
      <c r="K31" s="66">
        <v>37.34678203741354</v>
      </c>
      <c r="L31" s="66">
        <v>36.948733721085802</v>
      </c>
      <c r="M31" s="66">
        <v>37.29486014876732</v>
      </c>
      <c r="N31" s="66">
        <v>38.607770504375353</v>
      </c>
      <c r="O31" s="66">
        <v>39.235021311295</v>
      </c>
      <c r="P31" s="66">
        <v>39.907262765879111</v>
      </c>
      <c r="Q31" s="66">
        <v>40.542005723064598</v>
      </c>
      <c r="R31" s="66">
        <v>39.945734822525331</v>
      </c>
      <c r="S31" s="66">
        <v>39.933229798070158</v>
      </c>
      <c r="T31" s="66">
        <v>41.181520054017966</v>
      </c>
      <c r="U31" s="66">
        <v>41.951275122566543</v>
      </c>
      <c r="V31" s="66">
        <v>41.844583510223408</v>
      </c>
      <c r="W31" s="66">
        <v>42.612383296654208</v>
      </c>
      <c r="X31" s="66">
        <v>42.913994493857793</v>
      </c>
      <c r="Y31" s="66">
        <v>43.125879216887029</v>
      </c>
      <c r="Z31" s="66">
        <v>42.930881650013973</v>
      </c>
      <c r="AA31" s="66">
        <v>41.739429934476071</v>
      </c>
      <c r="AB31" s="66">
        <v>40.84513723683316</v>
      </c>
      <c r="AC31" s="66">
        <v>40.814278642488333</v>
      </c>
      <c r="AD31" s="66">
        <v>41.045476887946407</v>
      </c>
      <c r="AE31" s="66">
        <v>41.520862597828184</v>
      </c>
      <c r="AF31" s="66">
        <v>42.602944244240703</v>
      </c>
      <c r="AG31" s="66">
        <v>42.616685114864353</v>
      </c>
      <c r="AH31" s="66">
        <v>43.281952578748069</v>
      </c>
      <c r="AI31" s="66">
        <v>42.781200751291593</v>
      </c>
      <c r="AJ31" s="66">
        <v>42.246609987295436</v>
      </c>
      <c r="AK31" s="66">
        <v>42.249440543518475</v>
      </c>
      <c r="AL31" s="66">
        <v>42.670276299643177</v>
      </c>
      <c r="AM31" s="66">
        <v>42.858805917382028</v>
      </c>
      <c r="AN31" s="66">
        <v>42.86925742798276</v>
      </c>
      <c r="AO31" s="66">
        <v>42.320552750999234</v>
      </c>
      <c r="AP31" s="66">
        <v>41.712694773727797</v>
      </c>
    </row>
    <row r="32" spans="1:42" x14ac:dyDescent="0.35">
      <c r="I32" s="32" t="s">
        <v>42</v>
      </c>
      <c r="J32" s="66">
        <v>4.3567420915250699</v>
      </c>
      <c r="K32" s="66">
        <v>4.4772985860335375</v>
      </c>
      <c r="L32" s="66">
        <v>4.5906168169259898</v>
      </c>
      <c r="M32" s="66">
        <v>4.707940381576317</v>
      </c>
      <c r="N32" s="66">
        <v>4.5814935239545687</v>
      </c>
      <c r="O32" s="66">
        <v>4.6851658192081906</v>
      </c>
      <c r="P32" s="66">
        <v>4.7825773303613133</v>
      </c>
      <c r="Q32" s="66">
        <v>4.8505970574905257</v>
      </c>
      <c r="R32" s="66">
        <v>4.8452666822056232</v>
      </c>
      <c r="S32" s="66">
        <v>4.8734302933362068</v>
      </c>
      <c r="T32" s="66">
        <v>4.9048426599722639</v>
      </c>
      <c r="U32" s="66">
        <v>4.9295771252745046</v>
      </c>
      <c r="V32" s="66">
        <v>4.9466989737793554</v>
      </c>
      <c r="W32" s="66">
        <v>4.8411752120352345</v>
      </c>
      <c r="X32" s="66">
        <v>4.8606179507068425</v>
      </c>
      <c r="Y32" s="66">
        <v>4.8478357649463195</v>
      </c>
      <c r="Z32" s="66">
        <v>4.6261939271227313</v>
      </c>
      <c r="AA32" s="66">
        <v>4.5856484511609121</v>
      </c>
      <c r="AB32" s="66">
        <v>4.491390550453584</v>
      </c>
      <c r="AC32" s="66">
        <v>4.3447094629696474</v>
      </c>
      <c r="AD32" s="66">
        <v>4.2819785524745662</v>
      </c>
      <c r="AE32" s="66">
        <v>4.1144949106171378</v>
      </c>
      <c r="AF32" s="66">
        <v>4.0015513640225064</v>
      </c>
      <c r="AG32" s="66">
        <v>3.9458976390869664</v>
      </c>
      <c r="AH32" s="66">
        <v>3.8973587681470714</v>
      </c>
      <c r="AI32" s="66">
        <v>3.8552538952034721</v>
      </c>
      <c r="AJ32" s="66">
        <v>3.8227029082096506</v>
      </c>
      <c r="AK32" s="66">
        <v>3.7802732302145823</v>
      </c>
      <c r="AL32" s="66">
        <v>3.7055551740942847</v>
      </c>
      <c r="AM32" s="66">
        <v>3.6541784703886444</v>
      </c>
      <c r="AN32" s="66">
        <v>3.6031931030852169</v>
      </c>
      <c r="AO32" s="66">
        <v>3.5443070468936715</v>
      </c>
      <c r="AP32" s="66">
        <v>3.4927184671294844</v>
      </c>
    </row>
    <row r="33" spans="1:42" x14ac:dyDescent="0.35">
      <c r="I33" s="32" t="s">
        <v>33</v>
      </c>
      <c r="J33" s="66">
        <v>0.83859411600000011</v>
      </c>
      <c r="K33" s="66">
        <v>0.83396912400000012</v>
      </c>
      <c r="L33" s="66">
        <v>0.438190625</v>
      </c>
      <c r="M33" s="66">
        <v>0.21276725625000001</v>
      </c>
      <c r="N33" s="66">
        <v>0.20339855330929957</v>
      </c>
      <c r="O33" s="66">
        <v>0.19324038189144671</v>
      </c>
      <c r="P33" s="66">
        <v>0.31921008038856169</v>
      </c>
      <c r="Q33" s="66">
        <v>0.33510037731041559</v>
      </c>
      <c r="R33" s="66">
        <v>0.2764864169773168</v>
      </c>
      <c r="S33" s="66">
        <v>0.2962908505373365</v>
      </c>
      <c r="T33" s="66">
        <v>0.3352685078500956</v>
      </c>
      <c r="U33" s="66">
        <v>0.39602507959355809</v>
      </c>
      <c r="V33" s="66">
        <v>0.46697398581078747</v>
      </c>
      <c r="W33" s="66">
        <v>0.57755650842789807</v>
      </c>
      <c r="X33" s="66">
        <v>0.65179016973404447</v>
      </c>
      <c r="Y33" s="66">
        <v>0.73745604481834359</v>
      </c>
      <c r="Z33" s="66">
        <v>0.86696035515559777</v>
      </c>
      <c r="AA33" s="66">
        <v>0.8864152364348552</v>
      </c>
      <c r="AB33" s="66">
        <v>0.97135047852109302</v>
      </c>
      <c r="AC33" s="66">
        <v>1.0549074154591953</v>
      </c>
      <c r="AD33" s="66">
        <v>1.076916726783389</v>
      </c>
      <c r="AE33" s="66">
        <v>1.1092959720192614</v>
      </c>
      <c r="AF33" s="66">
        <v>1.1675102040483087</v>
      </c>
      <c r="AG33" s="66">
        <v>1.1987373711949905</v>
      </c>
      <c r="AH33" s="66">
        <v>1.2594356031216625</v>
      </c>
      <c r="AI33" s="66">
        <v>1.2681664301216879</v>
      </c>
      <c r="AJ33" s="66">
        <v>1.2790375624990666</v>
      </c>
      <c r="AK33" s="66">
        <v>1.322029964136477</v>
      </c>
      <c r="AL33" s="66">
        <v>1.3797893498407552</v>
      </c>
      <c r="AM33" s="66">
        <v>1.4114436856916208</v>
      </c>
      <c r="AN33" s="66">
        <v>1.4392255034580876</v>
      </c>
      <c r="AO33" s="66">
        <v>1.6468196870565697</v>
      </c>
      <c r="AP33" s="66">
        <v>1.5688390402272798</v>
      </c>
    </row>
    <row r="34" spans="1:42" x14ac:dyDescent="0.35">
      <c r="I34" s="139"/>
      <c r="J34" s="140"/>
      <c r="K34" s="140"/>
      <c r="L34" s="140"/>
    </row>
    <row r="45" spans="1:42" s="136" customFormat="1" x14ac:dyDescent="0.35">
      <c r="A45" s="135" t="s">
        <v>8</v>
      </c>
      <c r="B45" s="136" t="s">
        <v>43</v>
      </c>
    </row>
    <row r="47" spans="1:42" ht="13.5" customHeight="1" x14ac:dyDescent="0.45">
      <c r="I47" s="138" t="s">
        <v>357</v>
      </c>
    </row>
    <row r="48" spans="1:42" x14ac:dyDescent="0.35">
      <c r="I48" s="65"/>
      <c r="J48" s="130">
        <v>2018</v>
      </c>
      <c r="K48" s="130">
        <v>2019</v>
      </c>
      <c r="L48" s="130">
        <v>2020</v>
      </c>
      <c r="M48" s="130">
        <v>2021</v>
      </c>
      <c r="N48" s="130">
        <v>2022</v>
      </c>
      <c r="O48" s="130">
        <v>2023</v>
      </c>
    </row>
    <row r="49" spans="9:15" x14ac:dyDescent="0.35">
      <c r="I49" s="32" t="s">
        <v>39</v>
      </c>
      <c r="J49" s="66">
        <v>0.32262624752267222</v>
      </c>
      <c r="K49" s="66">
        <v>-0.47126657334518818</v>
      </c>
      <c r="L49" s="66">
        <v>-1.4520073126296946</v>
      </c>
      <c r="M49" s="66">
        <v>0.65392827416071775</v>
      </c>
      <c r="N49" s="66">
        <v>-0.16174142626575083</v>
      </c>
      <c r="O49" s="66">
        <v>0.69601594480942275</v>
      </c>
    </row>
    <row r="50" spans="9:15" x14ac:dyDescent="0.35">
      <c r="I50" s="32" t="s">
        <v>44</v>
      </c>
      <c r="J50" s="66">
        <v>-0.3650854166343791</v>
      </c>
      <c r="K50" s="66">
        <v>1.453429564122672</v>
      </c>
      <c r="L50" s="66">
        <v>-1.2395071429306022</v>
      </c>
      <c r="M50" s="66">
        <v>-0.32646227214727475</v>
      </c>
      <c r="N50" s="66">
        <v>-2.5151420600166325</v>
      </c>
      <c r="O50" s="66">
        <v>-0.73628778763444913</v>
      </c>
    </row>
    <row r="51" spans="9:15" x14ac:dyDescent="0.35">
      <c r="I51" s="32" t="s">
        <v>41</v>
      </c>
      <c r="J51" s="66">
        <v>0.4208357561247027</v>
      </c>
      <c r="K51" s="66">
        <v>0.18852961773885113</v>
      </c>
      <c r="L51" s="66">
        <v>1.045151060073124E-2</v>
      </c>
      <c r="M51" s="66">
        <v>-0.54870467698352599</v>
      </c>
      <c r="N51" s="66">
        <v>-0.60785797727143631</v>
      </c>
      <c r="O51" s="66">
        <v>-0.61180799422314891</v>
      </c>
    </row>
    <row r="52" spans="9:15" x14ac:dyDescent="0.35">
      <c r="I52" s="32" t="s">
        <v>42</v>
      </c>
      <c r="J52" s="66">
        <v>-7.4718056120297582E-2</v>
      </c>
      <c r="K52" s="66">
        <v>-5.1376703705640292E-2</v>
      </c>
      <c r="L52" s="66">
        <v>-5.0985367303427509E-2</v>
      </c>
      <c r="M52" s="66">
        <v>-5.8886056191545411E-2</v>
      </c>
      <c r="N52" s="66">
        <v>-5.158857976418707E-2</v>
      </c>
      <c r="O52" s="66">
        <v>-2.1133470366741847E-2</v>
      </c>
    </row>
    <row r="53" spans="9:15" x14ac:dyDescent="0.35">
      <c r="I53" s="32" t="s">
        <v>33</v>
      </c>
      <c r="J53" s="66">
        <v>5.7759385704278188E-2</v>
      </c>
      <c r="K53" s="66">
        <v>3.1654335850865634E-2</v>
      </c>
      <c r="L53" s="66">
        <v>2.7781817766466821E-2</v>
      </c>
      <c r="M53" s="66">
        <v>0.20759418359848203</v>
      </c>
      <c r="N53" s="66">
        <v>-7.7980646829289846E-2</v>
      </c>
      <c r="O53" s="66">
        <v>-8.783904022727973E-2</v>
      </c>
    </row>
    <row r="54" spans="9:15" x14ac:dyDescent="0.35">
      <c r="I54" s="32" t="s">
        <v>37</v>
      </c>
      <c r="J54" s="66">
        <v>0.36152172107540537</v>
      </c>
      <c r="K54" s="66">
        <v>1.1516322072797749</v>
      </c>
      <c r="L54" s="66">
        <v>-2.7043910373121065</v>
      </c>
      <c r="M54" s="66">
        <v>-7.2925700552673334E-2</v>
      </c>
      <c r="N54" s="66">
        <v>-3.4135566453793587</v>
      </c>
      <c r="O54" s="66">
        <v>-0.7657379610199655</v>
      </c>
    </row>
    <row r="55" spans="9:15" x14ac:dyDescent="0.35">
      <c r="J55" s="141"/>
      <c r="K55" s="141"/>
    </row>
    <row r="65" spans="1:25" s="136" customFormat="1" x14ac:dyDescent="0.35">
      <c r="A65" s="135" t="s">
        <v>9</v>
      </c>
      <c r="B65" s="136" t="s">
        <v>45</v>
      </c>
    </row>
    <row r="67" spans="1:25" x14ac:dyDescent="0.35">
      <c r="I67" s="138" t="s">
        <v>356</v>
      </c>
    </row>
    <row r="68" spans="1:25" x14ac:dyDescent="0.35">
      <c r="I68" s="65"/>
      <c r="J68" s="142">
        <v>2008</v>
      </c>
      <c r="K68" s="142">
        <v>2009</v>
      </c>
      <c r="L68" s="142">
        <v>2010</v>
      </c>
      <c r="M68" s="142">
        <v>2011</v>
      </c>
      <c r="N68" s="142">
        <v>2012</v>
      </c>
      <c r="O68" s="142">
        <v>2013</v>
      </c>
      <c r="P68" s="142">
        <v>2014</v>
      </c>
      <c r="Q68" s="142">
        <v>2015</v>
      </c>
      <c r="R68" s="142">
        <v>2016</v>
      </c>
      <c r="S68" s="142">
        <v>2017</v>
      </c>
      <c r="T68" s="142">
        <v>2018</v>
      </c>
      <c r="U68" s="142">
        <v>2019</v>
      </c>
      <c r="V68" s="142">
        <v>2020</v>
      </c>
      <c r="W68" s="142">
        <v>2021</v>
      </c>
      <c r="X68" s="142">
        <v>2022</v>
      </c>
      <c r="Y68" s="142">
        <v>2023</v>
      </c>
    </row>
    <row r="69" spans="1:25" x14ac:dyDescent="0.35">
      <c r="I69" s="153" t="s">
        <v>39</v>
      </c>
      <c r="J69" s="143">
        <v>13.278557863918643</v>
      </c>
      <c r="K69" s="143">
        <v>13.085963244271289</v>
      </c>
      <c r="L69" s="143">
        <v>13.334773136553748</v>
      </c>
      <c r="M69" s="143">
        <v>13.318209571838631</v>
      </c>
      <c r="N69" s="143">
        <v>12.99350889752297</v>
      </c>
      <c r="O69" s="143">
        <v>13.068243665343616</v>
      </c>
      <c r="P69" s="143">
        <v>13.326977385849332</v>
      </c>
      <c r="Q69" s="143">
        <v>13.801803080178521</v>
      </c>
      <c r="R69" s="143">
        <v>13.894375410226292</v>
      </c>
      <c r="S69" s="143">
        <v>14.792889409506213</v>
      </c>
      <c r="T69" s="143">
        <v>15.115515657028885</v>
      </c>
      <c r="U69" s="143">
        <v>14.644249083683697</v>
      </c>
      <c r="V69" s="143">
        <v>13.192241771054002</v>
      </c>
      <c r="W69" s="143">
        <v>13.84617004521472</v>
      </c>
      <c r="X69" s="143">
        <v>13.684428618948969</v>
      </c>
      <c r="Y69" s="143">
        <v>14.380444563758392</v>
      </c>
    </row>
    <row r="70" spans="1:25" x14ac:dyDescent="0.35">
      <c r="I70" s="153" t="s">
        <v>40</v>
      </c>
      <c r="J70" s="143">
        <v>24.677213070792241</v>
      </c>
      <c r="K70" s="143">
        <v>22.109320096981801</v>
      </c>
      <c r="L70" s="143">
        <v>22.353662178135608</v>
      </c>
      <c r="M70" s="143">
        <v>21.656211729502996</v>
      </c>
      <c r="N70" s="143">
        <v>23.295697099014145</v>
      </c>
      <c r="O70" s="143">
        <v>22.414811817932453</v>
      </c>
      <c r="P70" s="143">
        <v>22.338039954117821</v>
      </c>
      <c r="Q70" s="143">
        <v>22.184624008006693</v>
      </c>
      <c r="R70" s="143">
        <v>20.409855774555972</v>
      </c>
      <c r="S70" s="143">
        <v>20.924763969412425</v>
      </c>
      <c r="T70" s="143">
        <v>20.559678552778045</v>
      </c>
      <c r="U70" s="143">
        <v>22.013108116900717</v>
      </c>
      <c r="V70" s="143">
        <v>20.773600973970115</v>
      </c>
      <c r="W70" s="143">
        <v>20.447138701822841</v>
      </c>
      <c r="X70" s="143">
        <v>17.931996641806208</v>
      </c>
      <c r="Y70" s="143">
        <v>17.195708854171759</v>
      </c>
    </row>
    <row r="71" spans="1:25" x14ac:dyDescent="0.35">
      <c r="I71" s="153" t="s">
        <v>41</v>
      </c>
      <c r="J71" s="143">
        <v>40.84513723683316</v>
      </c>
      <c r="K71" s="143">
        <v>40.814278642488333</v>
      </c>
      <c r="L71" s="143">
        <v>41.045476887946407</v>
      </c>
      <c r="M71" s="143">
        <v>41.520862597828184</v>
      </c>
      <c r="N71" s="143">
        <v>42.602944244240703</v>
      </c>
      <c r="O71" s="143">
        <v>42.616685114864353</v>
      </c>
      <c r="P71" s="143">
        <v>43.281952578748069</v>
      </c>
      <c r="Q71" s="143">
        <v>42.781200751291593</v>
      </c>
      <c r="R71" s="143">
        <v>42.246609987295436</v>
      </c>
      <c r="S71" s="143">
        <v>42.249440543518475</v>
      </c>
      <c r="T71" s="143">
        <v>42.670276299643177</v>
      </c>
      <c r="U71" s="143">
        <v>42.858805917382028</v>
      </c>
      <c r="V71" s="143">
        <v>42.86925742798276</v>
      </c>
      <c r="W71" s="143">
        <v>42.320552750999234</v>
      </c>
      <c r="X71" s="143">
        <v>41.712694773727797</v>
      </c>
      <c r="Y71" s="143">
        <v>41.100886779504648</v>
      </c>
    </row>
    <row r="72" spans="1:25" x14ac:dyDescent="0.35">
      <c r="I72" s="153" t="s">
        <v>42</v>
      </c>
      <c r="J72" s="143">
        <v>4.491390550453584</v>
      </c>
      <c r="K72" s="143">
        <v>4.3447094629696474</v>
      </c>
      <c r="L72" s="143">
        <v>4.2819785524745662</v>
      </c>
      <c r="M72" s="143">
        <v>4.1144949106171378</v>
      </c>
      <c r="N72" s="143">
        <v>4.0015513640225064</v>
      </c>
      <c r="O72" s="143">
        <v>3.9458976390869664</v>
      </c>
      <c r="P72" s="143">
        <v>3.8973587681470714</v>
      </c>
      <c r="Q72" s="143">
        <v>3.8552538952034721</v>
      </c>
      <c r="R72" s="143">
        <v>3.8227029082096506</v>
      </c>
      <c r="S72" s="143">
        <v>3.7802732302145823</v>
      </c>
      <c r="T72" s="143">
        <v>3.7055551740942847</v>
      </c>
      <c r="U72" s="143">
        <v>3.6541784703886444</v>
      </c>
      <c r="V72" s="143">
        <v>3.6031931030852169</v>
      </c>
      <c r="W72" s="143">
        <v>3.5443070468936715</v>
      </c>
      <c r="X72" s="143">
        <v>3.4927184671294844</v>
      </c>
      <c r="Y72" s="143">
        <v>3.4715849967627426</v>
      </c>
    </row>
    <row r="73" spans="1:25" x14ac:dyDescent="0.35">
      <c r="I73" s="153" t="s">
        <v>33</v>
      </c>
      <c r="J73" s="143">
        <v>0.97135047852109302</v>
      </c>
      <c r="K73" s="143">
        <v>1.0549074154591953</v>
      </c>
      <c r="L73" s="143">
        <v>1.076916726783389</v>
      </c>
      <c r="M73" s="143">
        <v>1.1092959720192614</v>
      </c>
      <c r="N73" s="143">
        <v>1.1675102040483087</v>
      </c>
      <c r="O73" s="143">
        <v>1.1987373711949905</v>
      </c>
      <c r="P73" s="143">
        <v>1.2594356031216625</v>
      </c>
      <c r="Q73" s="143">
        <v>1.2681664301216879</v>
      </c>
      <c r="R73" s="143">
        <v>1.2790375624990666</v>
      </c>
      <c r="S73" s="143">
        <v>1.322029964136477</v>
      </c>
      <c r="T73" s="143">
        <v>1.3797893498407552</v>
      </c>
      <c r="U73" s="143">
        <v>1.4114436856916208</v>
      </c>
      <c r="V73" s="143">
        <v>1.4392255034580876</v>
      </c>
      <c r="W73" s="143">
        <v>1.6468196870565697</v>
      </c>
      <c r="X73" s="143">
        <v>1.5688390402272798</v>
      </c>
      <c r="Y73" s="144">
        <v>1.4810000000000001</v>
      </c>
    </row>
    <row r="74" spans="1:25" x14ac:dyDescent="0.35">
      <c r="I74" s="154" t="s">
        <v>46</v>
      </c>
      <c r="J74" s="145">
        <v>-13.812899999999999</v>
      </c>
      <c r="K74" s="145">
        <v>-11.78219</v>
      </c>
      <c r="L74" s="145">
        <v>-11.670170000000001</v>
      </c>
      <c r="M74" s="145">
        <v>-12.77904</v>
      </c>
      <c r="N74" s="145">
        <v>-11.036959999999999</v>
      </c>
      <c r="O74" s="145">
        <v>-8.7247400000000006</v>
      </c>
      <c r="P74" s="145">
        <v>-11.232749999999999</v>
      </c>
      <c r="Q74" s="145">
        <v>-11.88486</v>
      </c>
      <c r="R74" s="145">
        <v>-11.30965</v>
      </c>
      <c r="S74" s="145">
        <v>-10.158709999999999</v>
      </c>
      <c r="T74" s="145">
        <v>-10.124090000000001</v>
      </c>
      <c r="U74" s="145">
        <v>-9.2026399999999988</v>
      </c>
      <c r="V74" s="145">
        <v>-7.7054200000000002</v>
      </c>
      <c r="W74" s="145">
        <v>-7.0311300000000001</v>
      </c>
      <c r="X74" s="145">
        <v>-6.2314499999999997</v>
      </c>
      <c r="Y74" s="145">
        <v>-5.6599500000000003</v>
      </c>
    </row>
    <row r="75" spans="1:25" x14ac:dyDescent="0.35">
      <c r="I75" s="153" t="s">
        <v>47</v>
      </c>
      <c r="J75" s="143">
        <v>70.455453237288097</v>
      </c>
      <c r="K75" s="143">
        <v>69.631702035055952</v>
      </c>
      <c r="L75" s="143">
        <v>70.427361433064078</v>
      </c>
      <c r="M75" s="143">
        <v>68.944771853400184</v>
      </c>
      <c r="N75" s="143">
        <v>73.028706675183571</v>
      </c>
      <c r="O75" s="143">
        <v>74.523332687952461</v>
      </c>
      <c r="P75" s="143">
        <v>72.874667336913973</v>
      </c>
      <c r="Q75" s="143">
        <v>72.009772561662515</v>
      </c>
      <c r="R75" s="143">
        <v>70.346531167390452</v>
      </c>
      <c r="S75" s="143">
        <v>72.914372610106469</v>
      </c>
      <c r="T75" s="143">
        <v>73.310514331181878</v>
      </c>
      <c r="U75" s="143">
        <v>75.383596538461646</v>
      </c>
      <c r="V75" s="143">
        <v>74.176425501149538</v>
      </c>
      <c r="W75" s="143">
        <v>74.777789800596864</v>
      </c>
      <c r="X75" s="143">
        <v>72.163913155217514</v>
      </c>
      <c r="Y75" s="143">
        <v>71.969675194197549</v>
      </c>
    </row>
    <row r="76" spans="1:25" x14ac:dyDescent="0.35">
      <c r="I76" s="153" t="s">
        <v>37</v>
      </c>
      <c r="J76" s="143">
        <v>84.268353237288096</v>
      </c>
      <c r="K76" s="143">
        <v>81.413892035055952</v>
      </c>
      <c r="L76" s="143">
        <v>82.097531433064077</v>
      </c>
      <c r="M76" s="143">
        <v>81.723811853400179</v>
      </c>
      <c r="N76" s="143">
        <v>84.065666675183564</v>
      </c>
      <c r="O76" s="143">
        <v>83.248072687952458</v>
      </c>
      <c r="P76" s="143">
        <v>84.107417336913969</v>
      </c>
      <c r="Q76" s="143">
        <v>83.894632561662519</v>
      </c>
      <c r="R76" s="143">
        <v>81.656181167390457</v>
      </c>
      <c r="S76" s="143">
        <v>83.073082610106468</v>
      </c>
      <c r="T76" s="143">
        <v>83.434604331181873</v>
      </c>
      <c r="U76" s="143">
        <v>84.586236538461648</v>
      </c>
      <c r="V76" s="143">
        <v>81.881845501149542</v>
      </c>
      <c r="W76" s="143">
        <v>81.808919800596868</v>
      </c>
      <c r="X76" s="143">
        <v>78.39536315521751</v>
      </c>
      <c r="Y76" s="143">
        <v>77.629625194197544</v>
      </c>
    </row>
    <row r="90" spans="1:17" s="136" customFormat="1" x14ac:dyDescent="0.35">
      <c r="A90" s="135" t="s">
        <v>10</v>
      </c>
      <c r="B90" s="136" t="s">
        <v>48</v>
      </c>
    </row>
    <row r="92" spans="1:17" x14ac:dyDescent="0.35">
      <c r="I92" s="138" t="s">
        <v>356</v>
      </c>
      <c r="K92" s="138"/>
    </row>
    <row r="93" spans="1:17" x14ac:dyDescent="0.35">
      <c r="I93" s="65"/>
      <c r="J93" s="146">
        <v>2015</v>
      </c>
      <c r="K93" s="146">
        <v>2016</v>
      </c>
      <c r="L93" s="146">
        <v>2017</v>
      </c>
      <c r="M93" s="146">
        <v>2018</v>
      </c>
      <c r="N93" s="146">
        <v>2019</v>
      </c>
      <c r="O93" s="146">
        <v>2020</v>
      </c>
      <c r="P93" s="146">
        <v>2021</v>
      </c>
      <c r="Q93" s="146">
        <v>2022</v>
      </c>
    </row>
    <row r="94" spans="1:17" x14ac:dyDescent="0.35">
      <c r="I94" s="65" t="s">
        <v>49</v>
      </c>
      <c r="J94" s="147">
        <v>83.894632561662519</v>
      </c>
      <c r="K94" s="147">
        <v>81.656181167390457</v>
      </c>
      <c r="L94" s="147">
        <v>83.073082610106468</v>
      </c>
      <c r="M94" s="147">
        <v>83.434604331181873</v>
      </c>
      <c r="N94" s="147">
        <v>84.586236538461648</v>
      </c>
      <c r="O94" s="147">
        <v>81.881845501149542</v>
      </c>
      <c r="P94" s="147">
        <v>81.808919800596868</v>
      </c>
      <c r="Q94" s="147">
        <v>78.39536315521751</v>
      </c>
    </row>
    <row r="95" spans="1:17" x14ac:dyDescent="0.35">
      <c r="I95" s="65" t="s">
        <v>50</v>
      </c>
      <c r="J95" s="147">
        <v>82.189356932409993</v>
      </c>
      <c r="K95" s="147">
        <v>80.014702904322903</v>
      </c>
      <c r="L95" s="147">
        <v>81.574601014221415</v>
      </c>
      <c r="M95" s="147">
        <v>81.827542293169245</v>
      </c>
      <c r="N95" s="147">
        <v>83.032129909921821</v>
      </c>
      <c r="O95" s="147">
        <v>80.342468700544003</v>
      </c>
      <c r="P95" s="147">
        <v>79.809559148155657</v>
      </c>
      <c r="Q95" s="147"/>
    </row>
    <row r="96" spans="1:17" x14ac:dyDescent="0.35">
      <c r="I96" s="65" t="s">
        <v>51</v>
      </c>
      <c r="J96" s="147">
        <v>83.669949693937028</v>
      </c>
      <c r="K96" s="147">
        <v>81.554509945405741</v>
      </c>
      <c r="L96" s="147">
        <v>83.029011674196198</v>
      </c>
      <c r="M96" s="147">
        <v>83.19743303582932</v>
      </c>
      <c r="N96" s="147">
        <v>84.736129436662665</v>
      </c>
      <c r="O96" s="147">
        <v>81.862343374579297</v>
      </c>
      <c r="P96" s="147"/>
      <c r="Q96" s="147"/>
    </row>
    <row r="97" spans="1:17" x14ac:dyDescent="0.35">
      <c r="I97" s="65" t="s">
        <v>52</v>
      </c>
      <c r="J97" s="147">
        <v>83.948452023955397</v>
      </c>
      <c r="K97" s="147">
        <v>81.841561184753601</v>
      </c>
      <c r="L97" s="147">
        <v>83.42259377724676</v>
      </c>
      <c r="M97" s="147">
        <v>83.699181932734817</v>
      </c>
      <c r="N97" s="147">
        <v>85.441037333552643</v>
      </c>
      <c r="O97" s="147"/>
      <c r="P97" s="147"/>
      <c r="Q97" s="147"/>
    </row>
    <row r="98" spans="1:17" x14ac:dyDescent="0.35">
      <c r="I98" s="148"/>
      <c r="J98" s="140"/>
      <c r="K98" s="140"/>
      <c r="L98" s="140"/>
    </row>
    <row r="99" spans="1:17" x14ac:dyDescent="0.35">
      <c r="I99" s="148"/>
      <c r="J99" s="140"/>
      <c r="K99" s="140"/>
      <c r="L99" s="140"/>
    </row>
    <row r="100" spans="1:17" x14ac:dyDescent="0.35">
      <c r="I100" s="149"/>
      <c r="J100" s="140"/>
      <c r="K100" s="140"/>
      <c r="L100" s="140"/>
    </row>
    <row r="101" spans="1:17" x14ac:dyDescent="0.35">
      <c r="I101" s="149"/>
      <c r="J101" s="140"/>
      <c r="K101" s="140"/>
      <c r="L101" s="140"/>
    </row>
    <row r="102" spans="1:17" x14ac:dyDescent="0.35">
      <c r="I102" s="149"/>
      <c r="J102" s="140"/>
      <c r="K102" s="140"/>
      <c r="L102" s="140"/>
    </row>
    <row r="103" spans="1:17" x14ac:dyDescent="0.35">
      <c r="I103" s="149"/>
      <c r="J103" s="140"/>
      <c r="K103" s="140"/>
      <c r="L103" s="140"/>
    </row>
    <row r="104" spans="1:17" x14ac:dyDescent="0.35">
      <c r="I104" s="149"/>
      <c r="J104" s="140"/>
      <c r="K104" s="140"/>
      <c r="L104" s="140"/>
    </row>
    <row r="105" spans="1:17" x14ac:dyDescent="0.35">
      <c r="I105" s="149"/>
      <c r="J105" s="140"/>
      <c r="K105" s="140"/>
      <c r="L105" s="140"/>
    </row>
    <row r="106" spans="1:17" x14ac:dyDescent="0.35">
      <c r="I106" s="149"/>
      <c r="J106" s="140"/>
      <c r="K106" s="140"/>
      <c r="L106" s="140"/>
    </row>
    <row r="107" spans="1:17" x14ac:dyDescent="0.35">
      <c r="I107" s="148"/>
      <c r="J107" s="140"/>
      <c r="K107" s="140"/>
      <c r="L107" s="140"/>
    </row>
    <row r="108" spans="1:17" x14ac:dyDescent="0.35">
      <c r="I108" s="149"/>
      <c r="J108" s="140"/>
      <c r="K108" s="140"/>
      <c r="L108" s="140"/>
    </row>
    <row r="109" spans="1:17" x14ac:dyDescent="0.35">
      <c r="I109" s="149"/>
      <c r="J109" s="140"/>
      <c r="K109" s="140"/>
      <c r="L109" s="140"/>
    </row>
    <row r="110" spans="1:17" x14ac:dyDescent="0.35">
      <c r="I110" s="148"/>
      <c r="J110" s="140"/>
      <c r="K110" s="140"/>
      <c r="L110" s="140"/>
    </row>
    <row r="112" spans="1:17" s="150" customFormat="1" x14ac:dyDescent="0.35">
      <c r="A112" s="135" t="s">
        <v>11</v>
      </c>
      <c r="B112" s="136" t="s">
        <v>53</v>
      </c>
    </row>
    <row r="114" spans="9:13" x14ac:dyDescent="0.35">
      <c r="I114" s="138" t="s">
        <v>356</v>
      </c>
      <c r="J114" s="138"/>
    </row>
    <row r="115" spans="9:13" x14ac:dyDescent="0.35">
      <c r="I115" s="65"/>
      <c r="J115" s="65" t="s">
        <v>52</v>
      </c>
      <c r="K115" s="65" t="s">
        <v>51</v>
      </c>
      <c r="L115" s="65" t="s">
        <v>50</v>
      </c>
      <c r="M115" s="65" t="s">
        <v>49</v>
      </c>
    </row>
    <row r="116" spans="9:13" x14ac:dyDescent="0.35">
      <c r="I116" s="65" t="s">
        <v>39</v>
      </c>
      <c r="J116" s="64">
        <v>16.196848168938242</v>
      </c>
      <c r="K116" s="64">
        <v>14.644253541307922</v>
      </c>
      <c r="L116" s="64">
        <v>14.644249063934256</v>
      </c>
      <c r="M116" s="64">
        <v>14.644249083683697</v>
      </c>
    </row>
    <row r="117" spans="9:13" x14ac:dyDescent="0.35">
      <c r="I117" s="65" t="s">
        <v>54</v>
      </c>
      <c r="J117" s="64">
        <v>21.421384616525064</v>
      </c>
      <c r="K117" s="64">
        <v>22.614375627218116</v>
      </c>
      <c r="L117" s="64">
        <v>22.172084572558386</v>
      </c>
      <c r="M117" s="64">
        <v>22.013108116900717</v>
      </c>
    </row>
    <row r="118" spans="9:13" x14ac:dyDescent="0.35">
      <c r="I118" s="65" t="s">
        <v>41</v>
      </c>
      <c r="J118" s="64">
        <v>42.418747427817848</v>
      </c>
      <c r="K118" s="64">
        <v>42.317723309496735</v>
      </c>
      <c r="L118" s="64">
        <v>41.14425167336433</v>
      </c>
      <c r="M118" s="64">
        <v>42.858805917382028</v>
      </c>
    </row>
    <row r="119" spans="9:13" x14ac:dyDescent="0.35">
      <c r="I119" s="65" t="s">
        <v>42</v>
      </c>
      <c r="J119" s="64">
        <v>3.666188283941644</v>
      </c>
      <c r="K119" s="64">
        <v>3.6614608991204896</v>
      </c>
      <c r="L119" s="64">
        <v>3.6596323975525222</v>
      </c>
      <c r="M119" s="64">
        <v>3.6541784703886444</v>
      </c>
    </row>
    <row r="120" spans="9:13" x14ac:dyDescent="0.35">
      <c r="I120" s="151" t="s">
        <v>33</v>
      </c>
      <c r="J120" s="64">
        <v>1.7378688363298425</v>
      </c>
      <c r="K120" s="64">
        <v>1.4983160595193989</v>
      </c>
      <c r="L120" s="64">
        <v>1.4119122025123059</v>
      </c>
      <c r="M120" s="64">
        <v>1.4114436856916208</v>
      </c>
    </row>
    <row r="121" spans="9:13" x14ac:dyDescent="0.35">
      <c r="I121" s="152"/>
      <c r="J121" s="140"/>
      <c r="K121" s="140"/>
      <c r="L121" s="140"/>
      <c r="M121" s="140"/>
    </row>
    <row r="133" spans="1:17" s="150" customFormat="1" x14ac:dyDescent="0.35">
      <c r="A133" s="135" t="s">
        <v>12</v>
      </c>
      <c r="B133" s="136" t="s">
        <v>55</v>
      </c>
    </row>
    <row r="135" spans="1:17" x14ac:dyDescent="0.35">
      <c r="I135" s="138" t="s">
        <v>356</v>
      </c>
    </row>
    <row r="136" spans="1:17" x14ac:dyDescent="0.35">
      <c r="I136" s="65"/>
      <c r="J136" s="13">
        <v>2018</v>
      </c>
      <c r="K136" s="13">
        <v>2019</v>
      </c>
      <c r="L136" s="13">
        <v>2020</v>
      </c>
      <c r="M136" s="13">
        <v>2021</v>
      </c>
      <c r="N136" s="13">
        <v>2022</v>
      </c>
      <c r="O136" s="13">
        <v>2023</v>
      </c>
      <c r="P136" s="13">
        <v>2024</v>
      </c>
      <c r="Q136" s="13">
        <v>2025</v>
      </c>
    </row>
    <row r="137" spans="1:17" x14ac:dyDescent="0.35">
      <c r="I137" s="65" t="s">
        <v>56</v>
      </c>
      <c r="J137" s="64">
        <v>83.434604331181873</v>
      </c>
      <c r="K137" s="64">
        <v>84.586236538461648</v>
      </c>
      <c r="L137" s="64">
        <v>81.881845501149542</v>
      </c>
      <c r="M137" s="64">
        <v>81.808919800596868</v>
      </c>
      <c r="N137" s="64">
        <v>78.390677541839722</v>
      </c>
      <c r="O137" s="64">
        <v>77.62962519419753</v>
      </c>
      <c r="P137" s="64">
        <v>77.906592659267559</v>
      </c>
      <c r="Q137" s="64">
        <v>76.67252731923945</v>
      </c>
    </row>
    <row r="138" spans="1:17" x14ac:dyDescent="0.35">
      <c r="I138" s="65" t="s">
        <v>57</v>
      </c>
      <c r="J138" s="64">
        <v>73.310514331181878</v>
      </c>
      <c r="K138" s="64">
        <v>75.383596538461646</v>
      </c>
      <c r="L138" s="64">
        <v>74.176425501149538</v>
      </c>
      <c r="M138" s="64">
        <v>74.777789800596864</v>
      </c>
      <c r="N138" s="64">
        <v>72.159227541839726</v>
      </c>
      <c r="O138" s="64">
        <v>71.969675194197535</v>
      </c>
      <c r="P138" s="64">
        <v>72.406912659267562</v>
      </c>
      <c r="Q138" s="64">
        <v>70.258117319239446</v>
      </c>
    </row>
    <row r="139" spans="1:17" x14ac:dyDescent="0.35">
      <c r="I139" s="65" t="s">
        <v>58</v>
      </c>
      <c r="J139" s="65"/>
      <c r="K139" s="64"/>
      <c r="L139" s="64">
        <v>81.85338366842312</v>
      </c>
      <c r="M139" s="64">
        <v>82.579558950865689</v>
      </c>
      <c r="N139" s="64">
        <v>81.240767489933646</v>
      </c>
      <c r="O139" s="64">
        <v>79.780553460662063</v>
      </c>
      <c r="P139" s="64">
        <v>78.173188839064863</v>
      </c>
      <c r="Q139" s="64">
        <v>76.473496294303374</v>
      </c>
    </row>
    <row r="140" spans="1:17" x14ac:dyDescent="0.35">
      <c r="I140" s="65" t="s">
        <v>59</v>
      </c>
      <c r="J140" s="65"/>
      <c r="K140" s="64"/>
      <c r="L140" s="64">
        <v>73.793158448991051</v>
      </c>
      <c r="M140" s="64">
        <v>75.307348814282165</v>
      </c>
      <c r="N140" s="64">
        <v>74.925865306479025</v>
      </c>
      <c r="O140" s="64">
        <v>73.649020622385166</v>
      </c>
      <c r="P140" s="64">
        <v>72.122053884700065</v>
      </c>
      <c r="Q140" s="64">
        <v>69.700308569491924</v>
      </c>
    </row>
    <row r="141" spans="1:17" x14ac:dyDescent="0.35">
      <c r="I141" s="65" t="s">
        <v>60</v>
      </c>
      <c r="J141" s="65"/>
      <c r="K141" s="65"/>
      <c r="L141" s="65"/>
      <c r="M141" s="65"/>
      <c r="N141" s="65">
        <v>72.5</v>
      </c>
      <c r="O141" s="65">
        <v>72.5</v>
      </c>
      <c r="P141" s="65">
        <v>72.5</v>
      </c>
      <c r="Q141" s="65">
        <v>72.5</v>
      </c>
    </row>
    <row r="142" spans="1:17" x14ac:dyDescent="0.35">
      <c r="I142" s="65" t="s">
        <v>61</v>
      </c>
      <c r="J142" s="65"/>
      <c r="K142" s="65"/>
      <c r="L142" s="65"/>
      <c r="M142" s="66">
        <v>74.777789800596864</v>
      </c>
      <c r="N142" s="64">
        <f>N147</f>
        <v>71.510507541839729</v>
      </c>
      <c r="O142" s="64">
        <v>71.282701478877001</v>
      </c>
      <c r="P142" s="64">
        <v>71.258656869810196</v>
      </c>
      <c r="Q142" s="64">
        <v>69.075565858653349</v>
      </c>
    </row>
    <row r="143" spans="1:17" x14ac:dyDescent="0.35">
      <c r="I143" s="65" t="s">
        <v>62</v>
      </c>
      <c r="J143" s="65"/>
      <c r="K143" s="65"/>
      <c r="L143" s="65"/>
      <c r="M143" s="64">
        <f>M148-M147</f>
        <v>0</v>
      </c>
      <c r="N143" s="64">
        <f t="shared" ref="N143:Q143" si="0">N148-N147</f>
        <v>1.4684699999999964</v>
      </c>
      <c r="O143" s="64">
        <f t="shared" si="0"/>
        <v>2.0622895681090654</v>
      </c>
      <c r="P143" s="64">
        <f t="shared" si="0"/>
        <v>2.7865040799768934</v>
      </c>
      <c r="Q143" s="64">
        <f t="shared" si="0"/>
        <v>2.962339938284984</v>
      </c>
    </row>
    <row r="144" spans="1:17" x14ac:dyDescent="0.35">
      <c r="I144" s="65" t="s">
        <v>63</v>
      </c>
      <c r="J144" s="65"/>
      <c r="K144" s="65"/>
      <c r="L144" s="65"/>
      <c r="M144" s="65"/>
      <c r="N144" s="64">
        <f>N149-N148</f>
        <v>5.4116999999999962</v>
      </c>
      <c r="O144" s="64">
        <f t="shared" ref="O144:Q144" si="1">O149-O148</f>
        <v>4.0163304318909354</v>
      </c>
      <c r="P144" s="64">
        <f t="shared" si="1"/>
        <v>3.2511059200231074</v>
      </c>
      <c r="Q144" s="64">
        <f t="shared" si="1"/>
        <v>4.0171200617150191</v>
      </c>
    </row>
    <row r="145" spans="1:17" x14ac:dyDescent="0.35">
      <c r="I145" s="65" t="s">
        <v>64</v>
      </c>
      <c r="J145" s="65"/>
      <c r="K145" s="65"/>
      <c r="L145" s="65"/>
      <c r="M145" s="65"/>
      <c r="N145" s="64">
        <f>N150-N149</f>
        <v>0</v>
      </c>
      <c r="O145" s="64">
        <f t="shared" ref="O145:Q145" si="2">O150-O149</f>
        <v>0.88611956810906634</v>
      </c>
      <c r="P145" s="64">
        <f t="shared" si="2"/>
        <v>1.5568840799768964</v>
      </c>
      <c r="Q145" s="64">
        <f t="shared" si="2"/>
        <v>1.6462799382849767</v>
      </c>
    </row>
    <row r="147" spans="1:17" x14ac:dyDescent="0.35">
      <c r="I147" s="40" t="s">
        <v>65</v>
      </c>
      <c r="J147" s="65"/>
      <c r="K147" s="65"/>
      <c r="L147" s="65"/>
      <c r="M147" s="66">
        <v>74.777789800596864</v>
      </c>
      <c r="N147" s="64">
        <v>71.510507541839729</v>
      </c>
      <c r="O147" s="64">
        <v>71.282701478877001</v>
      </c>
      <c r="P147" s="64">
        <v>71.258656869810196</v>
      </c>
      <c r="Q147" s="64">
        <v>69.075565858653349</v>
      </c>
    </row>
    <row r="148" spans="1:17" x14ac:dyDescent="0.35">
      <c r="I148" s="40" t="s">
        <v>66</v>
      </c>
      <c r="J148" s="65"/>
      <c r="K148" s="65"/>
      <c r="L148" s="65"/>
      <c r="M148" s="66">
        <v>74.777789800596864</v>
      </c>
      <c r="N148" s="64">
        <v>72.978977541839726</v>
      </c>
      <c r="O148" s="64">
        <v>73.344991046986067</v>
      </c>
      <c r="P148" s="64">
        <v>74.045160949787089</v>
      </c>
      <c r="Q148" s="64">
        <v>72.037905796938333</v>
      </c>
    </row>
    <row r="149" spans="1:17" x14ac:dyDescent="0.35">
      <c r="I149" s="40" t="s">
        <v>67</v>
      </c>
      <c r="J149" s="65"/>
      <c r="K149" s="65"/>
      <c r="L149" s="65"/>
      <c r="M149" s="65"/>
      <c r="N149" s="64">
        <v>78.390677541839722</v>
      </c>
      <c r="O149" s="64">
        <v>77.361321478877002</v>
      </c>
      <c r="P149" s="64">
        <v>77.296266869810196</v>
      </c>
      <c r="Q149" s="64">
        <v>76.055025858653352</v>
      </c>
    </row>
    <row r="150" spans="1:17" x14ac:dyDescent="0.35">
      <c r="I150" s="40" t="s">
        <v>68</v>
      </c>
      <c r="J150" s="65"/>
      <c r="K150" s="65"/>
      <c r="L150" s="65"/>
      <c r="M150" s="65"/>
      <c r="N150" s="64">
        <v>78.390677541839722</v>
      </c>
      <c r="O150" s="64">
        <v>78.247441046986069</v>
      </c>
      <c r="P150" s="64">
        <v>78.853150949787093</v>
      </c>
      <c r="Q150" s="64">
        <v>77.701305796938328</v>
      </c>
    </row>
    <row r="157" spans="1:17" s="150" customFormat="1" x14ac:dyDescent="0.35">
      <c r="A157" s="135" t="s">
        <v>13</v>
      </c>
      <c r="B157" s="136" t="s">
        <v>69</v>
      </c>
    </row>
    <row r="159" spans="1:17" x14ac:dyDescent="0.35">
      <c r="I159" s="138" t="s">
        <v>358</v>
      </c>
    </row>
    <row r="160" spans="1:17" x14ac:dyDescent="0.35">
      <c r="I160" s="65"/>
      <c r="J160" s="13" t="s">
        <v>70</v>
      </c>
      <c r="K160" s="13" t="s">
        <v>71</v>
      </c>
      <c r="L160" s="13" t="s">
        <v>72</v>
      </c>
    </row>
    <row r="161" spans="2:12" x14ac:dyDescent="0.35">
      <c r="I161" s="65" t="s">
        <v>73</v>
      </c>
      <c r="J161" s="64">
        <v>72.5</v>
      </c>
      <c r="K161" s="64">
        <v>61</v>
      </c>
      <c r="L161" s="64">
        <v>48</v>
      </c>
    </row>
    <row r="162" spans="2:12" x14ac:dyDescent="0.35">
      <c r="B162" s="65"/>
      <c r="I162" s="65" t="s">
        <v>74</v>
      </c>
      <c r="J162" s="64">
        <v>74.773455720374244</v>
      </c>
      <c r="K162" s="64">
        <v>70.027167083749589</v>
      </c>
      <c r="L162" s="64">
        <v>69.658705340769984</v>
      </c>
    </row>
    <row r="163" spans="2:12" x14ac:dyDescent="0.35">
      <c r="I163" s="65" t="s">
        <v>75</v>
      </c>
      <c r="J163" s="64">
        <v>72.643311328482426</v>
      </c>
      <c r="K163" s="64">
        <v>60.951049803416844</v>
      </c>
      <c r="L163" s="64">
        <v>47.61857959503633</v>
      </c>
    </row>
    <row r="164" spans="2:12" x14ac:dyDescent="0.35">
      <c r="I164" s="65" t="s">
        <v>76</v>
      </c>
      <c r="J164" s="64">
        <v>1.5243131201714277E-12</v>
      </c>
      <c r="K164" s="64">
        <v>0.19656768191674162</v>
      </c>
      <c r="L164" s="64">
        <v>0.52454111514650903</v>
      </c>
    </row>
    <row r="165" spans="2:12" x14ac:dyDescent="0.35">
      <c r="I165" s="65" t="s">
        <v>77</v>
      </c>
      <c r="J165" s="64">
        <v>0.2790810585973148</v>
      </c>
      <c r="K165" s="64">
        <v>2.2118700518045014</v>
      </c>
      <c r="L165" s="64">
        <v>3.8966912584002835</v>
      </c>
    </row>
    <row r="166" spans="2:12" x14ac:dyDescent="0.35">
      <c r="I166" s="65" t="s">
        <v>78</v>
      </c>
      <c r="J166" s="64">
        <v>0.91563462015560249</v>
      </c>
      <c r="K166" s="64">
        <v>3.7662189090434177</v>
      </c>
      <c r="L166" s="64">
        <v>15.112802715828167</v>
      </c>
    </row>
    <row r="167" spans="2:12" x14ac:dyDescent="0.35">
      <c r="I167" s="65" t="s">
        <v>79</v>
      </c>
      <c r="J167" s="64">
        <v>0.93542871313737974</v>
      </c>
      <c r="K167" s="64">
        <v>2.9014606375680856</v>
      </c>
      <c r="L167" s="64">
        <v>2.5060906563587007</v>
      </c>
    </row>
    <row r="182" spans="1:16" s="150" customFormat="1" x14ac:dyDescent="0.35">
      <c r="A182" s="135" t="s">
        <v>14</v>
      </c>
      <c r="B182" s="136" t="s">
        <v>80</v>
      </c>
    </row>
    <row r="184" spans="1:16" x14ac:dyDescent="0.35">
      <c r="I184" s="138" t="s">
        <v>358</v>
      </c>
    </row>
    <row r="185" spans="1:16" x14ac:dyDescent="0.35">
      <c r="B185" s="65"/>
      <c r="J185" s="65"/>
      <c r="K185" s="65"/>
      <c r="L185" s="65"/>
      <c r="M185" s="65"/>
      <c r="N185" s="65"/>
      <c r="O185" s="65"/>
      <c r="P185" s="65"/>
    </row>
    <row r="186" spans="1:16" ht="29" x14ac:dyDescent="0.35">
      <c r="I186" s="41" t="s">
        <v>70</v>
      </c>
      <c r="J186" s="74" t="s">
        <v>81</v>
      </c>
      <c r="K186" s="74" t="s">
        <v>76</v>
      </c>
      <c r="L186" s="74" t="s">
        <v>77</v>
      </c>
      <c r="M186" s="74" t="s">
        <v>78</v>
      </c>
      <c r="N186" s="74" t="s">
        <v>79</v>
      </c>
      <c r="O186" s="74" t="s">
        <v>82</v>
      </c>
      <c r="P186" s="74" t="s">
        <v>73</v>
      </c>
    </row>
    <row r="187" spans="1:16" x14ac:dyDescent="0.35">
      <c r="I187" s="65" t="s">
        <v>82</v>
      </c>
      <c r="J187" s="64"/>
      <c r="K187" s="64"/>
      <c r="L187" s="64"/>
      <c r="M187" s="64"/>
      <c r="N187" s="64"/>
      <c r="O187" s="64">
        <v>74.773455720374244</v>
      </c>
      <c r="P187" s="65">
        <v>72.5</v>
      </c>
    </row>
    <row r="188" spans="1:16" x14ac:dyDescent="0.35">
      <c r="I188" s="74" t="s">
        <v>54</v>
      </c>
      <c r="J188" s="64">
        <v>73.709904385928354</v>
      </c>
      <c r="K188" s="64">
        <v>1.1773408914450556E-12</v>
      </c>
      <c r="L188" s="64">
        <v>0</v>
      </c>
      <c r="M188" s="64">
        <v>0.12812262130733035</v>
      </c>
      <c r="N188" s="64">
        <v>0.93542871313737974</v>
      </c>
      <c r="O188" s="64">
        <v>74.773455720374244</v>
      </c>
      <c r="P188" s="65">
        <v>72.5</v>
      </c>
    </row>
    <row r="189" spans="1:16" x14ac:dyDescent="0.35">
      <c r="I189" s="65" t="s">
        <v>39</v>
      </c>
      <c r="J189" s="64">
        <v>73.511179628290577</v>
      </c>
      <c r="K189" s="64">
        <v>3.4697222872637213E-13</v>
      </c>
      <c r="L189" s="64">
        <v>0.17032753453554897</v>
      </c>
      <c r="M189" s="64">
        <v>2.8397223101874716E-2</v>
      </c>
      <c r="N189" s="64">
        <v>0</v>
      </c>
      <c r="O189" s="64">
        <v>74.773455720374244</v>
      </c>
      <c r="P189" s="65">
        <v>72.5</v>
      </c>
    </row>
    <row r="190" spans="1:16" x14ac:dyDescent="0.35">
      <c r="I190" s="65" t="s">
        <v>41</v>
      </c>
      <c r="J190" s="64">
        <v>72.886511211572127</v>
      </c>
      <c r="K190" s="64">
        <v>0</v>
      </c>
      <c r="L190" s="64">
        <v>6.1429995206528476E-2</v>
      </c>
      <c r="M190" s="64">
        <v>0.56323842151191639</v>
      </c>
      <c r="N190" s="64">
        <v>0</v>
      </c>
      <c r="O190" s="64">
        <v>74.773455720374244</v>
      </c>
      <c r="P190" s="65">
        <v>72.5</v>
      </c>
    </row>
    <row r="191" spans="1:16" x14ac:dyDescent="0.35">
      <c r="I191" s="65" t="s">
        <v>42</v>
      </c>
      <c r="J191" s="64">
        <v>72.761054938075233</v>
      </c>
      <c r="K191" s="64">
        <v>0</v>
      </c>
      <c r="L191" s="64">
        <v>0</v>
      </c>
      <c r="M191" s="64">
        <v>0.12545627349689756</v>
      </c>
      <c r="N191" s="64">
        <v>0</v>
      </c>
      <c r="O191" s="64">
        <v>74.773455720374244</v>
      </c>
      <c r="P191" s="65">
        <v>72.5</v>
      </c>
    </row>
    <row r="192" spans="1:16" x14ac:dyDescent="0.35">
      <c r="I192" s="65" t="s">
        <v>33</v>
      </c>
      <c r="J192" s="64">
        <v>72.690634857337656</v>
      </c>
      <c r="K192" s="64">
        <v>0</v>
      </c>
      <c r="L192" s="64">
        <v>0</v>
      </c>
      <c r="M192" s="64">
        <v>7.0420080737583421E-2</v>
      </c>
      <c r="N192" s="64">
        <v>0</v>
      </c>
      <c r="O192" s="64">
        <v>74.773455720374244</v>
      </c>
      <c r="P192" s="65">
        <v>72.5</v>
      </c>
    </row>
    <row r="193" spans="9:16" x14ac:dyDescent="0.35">
      <c r="I193" s="65" t="s">
        <v>83</v>
      </c>
      <c r="J193" s="64">
        <v>72.643311328482426</v>
      </c>
      <c r="K193" s="64">
        <v>0</v>
      </c>
      <c r="L193" s="64">
        <v>4.7323528855237329E-2</v>
      </c>
      <c r="M193" s="64">
        <v>0</v>
      </c>
      <c r="N193" s="64">
        <v>0</v>
      </c>
      <c r="O193" s="64">
        <v>74.773455720374244</v>
      </c>
      <c r="P193" s="65">
        <v>72.5</v>
      </c>
    </row>
    <row r="194" spans="9:16" x14ac:dyDescent="0.35">
      <c r="I194" s="65" t="s">
        <v>84</v>
      </c>
      <c r="J194" s="64"/>
      <c r="K194" s="65"/>
      <c r="L194" s="65"/>
      <c r="M194" s="65"/>
      <c r="N194" s="65"/>
      <c r="O194" s="64">
        <v>74.773455720374244</v>
      </c>
      <c r="P194" s="65">
        <v>72.5</v>
      </c>
    </row>
    <row r="195" spans="9:16" x14ac:dyDescent="0.35">
      <c r="I195" s="65"/>
      <c r="J195" s="65"/>
      <c r="K195" s="65"/>
      <c r="L195" s="65"/>
      <c r="M195" s="65"/>
      <c r="N195" s="65"/>
      <c r="O195" s="65"/>
      <c r="P195" s="65"/>
    </row>
    <row r="196" spans="9:16" ht="29" x14ac:dyDescent="0.35">
      <c r="I196" s="41" t="s">
        <v>71</v>
      </c>
      <c r="J196" s="74" t="s">
        <v>81</v>
      </c>
      <c r="K196" s="74" t="s">
        <v>76</v>
      </c>
      <c r="L196" s="74" t="s">
        <v>77</v>
      </c>
      <c r="M196" s="74" t="s">
        <v>78</v>
      </c>
      <c r="N196" s="74" t="s">
        <v>79</v>
      </c>
      <c r="O196" s="74" t="s">
        <v>82</v>
      </c>
      <c r="P196" s="74" t="s">
        <v>84</v>
      </c>
    </row>
    <row r="197" spans="9:16" x14ac:dyDescent="0.35">
      <c r="I197" s="65" t="s">
        <v>82</v>
      </c>
      <c r="J197" s="64"/>
      <c r="K197" s="64"/>
      <c r="L197" s="64"/>
      <c r="M197" s="64"/>
      <c r="N197" s="64"/>
      <c r="O197" s="64">
        <v>70.027167083749589</v>
      </c>
      <c r="P197" s="65">
        <v>61</v>
      </c>
    </row>
    <row r="198" spans="9:16" x14ac:dyDescent="0.35">
      <c r="I198" s="74" t="s">
        <v>54</v>
      </c>
      <c r="J198" s="64">
        <v>66.693143009055603</v>
      </c>
      <c r="K198" s="64">
        <v>4.5573980905680947E-2</v>
      </c>
      <c r="L198" s="64">
        <v>0</v>
      </c>
      <c r="M198" s="64">
        <v>0.3869894562202183</v>
      </c>
      <c r="N198" s="64">
        <v>2.9014606375680856</v>
      </c>
      <c r="O198" s="64">
        <v>70.027167083749589</v>
      </c>
      <c r="P198" s="65">
        <v>61</v>
      </c>
    </row>
    <row r="199" spans="9:16" x14ac:dyDescent="0.35">
      <c r="I199" s="65" t="s">
        <v>39</v>
      </c>
      <c r="J199" s="64">
        <v>65.145432875688456</v>
      </c>
      <c r="K199" s="64">
        <v>0.15099370101106069</v>
      </c>
      <c r="L199" s="64">
        <v>0.81250185119492147</v>
      </c>
      <c r="M199" s="64">
        <v>0.58421458116115899</v>
      </c>
      <c r="N199" s="64">
        <v>0</v>
      </c>
      <c r="O199" s="64">
        <v>70.027167083749589</v>
      </c>
      <c r="P199" s="65">
        <v>61</v>
      </c>
    </row>
    <row r="200" spans="9:16" x14ac:dyDescent="0.35">
      <c r="I200" s="65" t="s">
        <v>41</v>
      </c>
      <c r="J200" s="64">
        <v>63.364033805415538</v>
      </c>
      <c r="K200" s="64">
        <v>0</v>
      </c>
      <c r="L200" s="64">
        <v>1.39936820060958</v>
      </c>
      <c r="M200" s="64">
        <v>0.38203086966333649</v>
      </c>
      <c r="N200" s="64">
        <v>0</v>
      </c>
      <c r="O200" s="64">
        <v>70.027167083749589</v>
      </c>
      <c r="P200" s="65">
        <v>61</v>
      </c>
    </row>
    <row r="201" spans="9:16" x14ac:dyDescent="0.35">
      <c r="I201" s="65" t="s">
        <v>42</v>
      </c>
      <c r="J201" s="64">
        <v>62.822642189221163</v>
      </c>
      <c r="K201" s="64">
        <v>0</v>
      </c>
      <c r="L201" s="64">
        <v>0</v>
      </c>
      <c r="M201" s="64">
        <v>0.54139161619437703</v>
      </c>
      <c r="N201" s="64">
        <v>0</v>
      </c>
      <c r="O201" s="64">
        <v>70.027167083749589</v>
      </c>
      <c r="P201" s="65">
        <v>61</v>
      </c>
    </row>
    <row r="202" spans="9:16" x14ac:dyDescent="0.35">
      <c r="I202" s="65" t="s">
        <v>33</v>
      </c>
      <c r="J202" s="64">
        <v>62.70318887681276</v>
      </c>
      <c r="K202" s="64">
        <v>0</v>
      </c>
      <c r="L202" s="64">
        <v>0</v>
      </c>
      <c r="M202" s="64">
        <v>0.11945331240840296</v>
      </c>
      <c r="N202" s="64">
        <v>0</v>
      </c>
      <c r="O202" s="64">
        <v>70.027167083749589</v>
      </c>
      <c r="P202" s="65">
        <v>61</v>
      </c>
    </row>
    <row r="203" spans="9:16" x14ac:dyDescent="0.35">
      <c r="I203" s="65" t="s">
        <v>83</v>
      </c>
      <c r="J203" s="64">
        <v>60.951049803416836</v>
      </c>
      <c r="K203" s="64">
        <v>0</v>
      </c>
      <c r="L203" s="64">
        <v>0</v>
      </c>
      <c r="M203" s="64">
        <v>1.7521390733959237</v>
      </c>
      <c r="N203" s="64">
        <v>0</v>
      </c>
      <c r="O203" s="64">
        <v>70.027167083749589</v>
      </c>
      <c r="P203" s="65">
        <v>61</v>
      </c>
    </row>
    <row r="204" spans="9:16" x14ac:dyDescent="0.35">
      <c r="I204" s="65" t="s">
        <v>84</v>
      </c>
      <c r="J204" s="64"/>
      <c r="K204" s="65"/>
      <c r="L204" s="65"/>
      <c r="M204" s="65"/>
      <c r="N204" s="65"/>
      <c r="O204" s="64">
        <v>70.027167083749589</v>
      </c>
      <c r="P204" s="65">
        <v>61</v>
      </c>
    </row>
    <row r="205" spans="9:16" x14ac:dyDescent="0.35">
      <c r="I205" s="65"/>
      <c r="J205" s="65"/>
      <c r="K205" s="65"/>
      <c r="L205" s="65"/>
      <c r="M205" s="65"/>
      <c r="N205" s="65"/>
      <c r="O205" s="65"/>
      <c r="P205" s="65"/>
    </row>
    <row r="206" spans="9:16" ht="29" x14ac:dyDescent="0.35">
      <c r="I206" s="41" t="s">
        <v>72</v>
      </c>
      <c r="J206" s="74" t="s">
        <v>81</v>
      </c>
      <c r="K206" s="74" t="s">
        <v>76</v>
      </c>
      <c r="L206" s="74" t="s">
        <v>77</v>
      </c>
      <c r="M206" s="74" t="s">
        <v>78</v>
      </c>
      <c r="N206" s="74" t="s">
        <v>79</v>
      </c>
      <c r="O206" s="74" t="s">
        <v>82</v>
      </c>
      <c r="P206" s="74" t="s">
        <v>84</v>
      </c>
    </row>
    <row r="207" spans="9:16" x14ac:dyDescent="0.35">
      <c r="I207" s="65" t="s">
        <v>82</v>
      </c>
      <c r="J207" s="65"/>
      <c r="K207" s="64"/>
      <c r="L207" s="64"/>
      <c r="M207" s="64"/>
      <c r="N207" s="64"/>
      <c r="O207" s="64">
        <v>69.658705340769984</v>
      </c>
      <c r="P207" s="65">
        <v>48</v>
      </c>
    </row>
    <row r="208" spans="9:16" x14ac:dyDescent="0.35">
      <c r="I208" s="74" t="s">
        <v>54</v>
      </c>
      <c r="J208" s="64">
        <v>63.889691386486852</v>
      </c>
      <c r="K208" s="64">
        <v>0.13090797889346723</v>
      </c>
      <c r="L208" s="64">
        <v>0</v>
      </c>
      <c r="M208" s="64">
        <v>3.1320153190309616</v>
      </c>
      <c r="N208" s="64">
        <v>2.5060906563587007</v>
      </c>
      <c r="O208" s="64">
        <v>69.658705340769984</v>
      </c>
      <c r="P208" s="65">
        <v>48</v>
      </c>
    </row>
    <row r="209" spans="1:35" x14ac:dyDescent="0.35">
      <c r="I209" s="65" t="s">
        <v>39</v>
      </c>
      <c r="J209" s="64">
        <v>59.092605432361822</v>
      </c>
      <c r="K209" s="64">
        <v>0.3936331362530418</v>
      </c>
      <c r="L209" s="64">
        <v>1.7524352050509862</v>
      </c>
      <c r="M209" s="64">
        <v>2.6510176128210006</v>
      </c>
      <c r="N209" s="64">
        <v>0</v>
      </c>
      <c r="O209" s="64">
        <v>69.658705340769984</v>
      </c>
      <c r="P209" s="65">
        <v>48</v>
      </c>
    </row>
    <row r="210" spans="1:35" x14ac:dyDescent="0.35">
      <c r="I210" s="65" t="s">
        <v>41</v>
      </c>
      <c r="J210" s="64">
        <v>56.19370836293897</v>
      </c>
      <c r="K210" s="64">
        <v>0</v>
      </c>
      <c r="L210" s="64">
        <v>2.1442560533492974</v>
      </c>
      <c r="M210" s="64">
        <v>0.75464101607355116</v>
      </c>
      <c r="N210" s="64">
        <v>0</v>
      </c>
      <c r="O210" s="64">
        <v>69.658705340769984</v>
      </c>
      <c r="P210" s="65">
        <v>48</v>
      </c>
    </row>
    <row r="211" spans="1:35" x14ac:dyDescent="0.35">
      <c r="I211" s="65" t="s">
        <v>42</v>
      </c>
      <c r="J211" s="64">
        <v>55.191912148307729</v>
      </c>
      <c r="K211" s="64">
        <v>0</v>
      </c>
      <c r="L211" s="64">
        <v>0</v>
      </c>
      <c r="M211" s="64">
        <v>1.0017962146312427</v>
      </c>
      <c r="N211" s="64">
        <v>0</v>
      </c>
      <c r="O211" s="64">
        <v>69.658705340769984</v>
      </c>
      <c r="P211" s="65">
        <v>48</v>
      </c>
    </row>
    <row r="212" spans="1:35" x14ac:dyDescent="0.35">
      <c r="I212" s="65" t="s">
        <v>33</v>
      </c>
      <c r="J212" s="64">
        <v>54.972917056889337</v>
      </c>
      <c r="K212" s="64">
        <v>0</v>
      </c>
      <c r="L212" s="64">
        <v>0</v>
      </c>
      <c r="M212" s="64">
        <v>0.21899509141839135</v>
      </c>
      <c r="N212" s="64">
        <v>0</v>
      </c>
      <c r="O212" s="64">
        <v>69.658705340769984</v>
      </c>
      <c r="P212" s="65">
        <v>48</v>
      </c>
    </row>
    <row r="213" spans="1:35" x14ac:dyDescent="0.35">
      <c r="I213" s="65" t="s">
        <v>83</v>
      </c>
      <c r="J213" s="64">
        <v>47.618579595036316</v>
      </c>
      <c r="K213" s="64">
        <v>0</v>
      </c>
      <c r="L213" s="64">
        <v>0</v>
      </c>
      <c r="M213" s="64">
        <v>7.3543374618530208</v>
      </c>
      <c r="N213" s="64">
        <v>0</v>
      </c>
      <c r="O213" s="64">
        <v>69.658705340769984</v>
      </c>
      <c r="P213" s="65">
        <v>48</v>
      </c>
    </row>
    <row r="214" spans="1:35" x14ac:dyDescent="0.35">
      <c r="I214" s="65" t="s">
        <v>84</v>
      </c>
      <c r="J214" s="64"/>
      <c r="K214" s="65"/>
      <c r="L214" s="65"/>
      <c r="M214" s="65"/>
      <c r="N214" s="65"/>
      <c r="O214" s="64">
        <v>69.658705340769984</v>
      </c>
      <c r="P214" s="65">
        <v>48</v>
      </c>
    </row>
    <row r="218" spans="1:35" s="150" customFormat="1" x14ac:dyDescent="0.35">
      <c r="A218" s="135" t="s">
        <v>15</v>
      </c>
      <c r="B218" s="136" t="s">
        <v>85</v>
      </c>
    </row>
    <row r="220" spans="1:35" x14ac:dyDescent="0.35">
      <c r="I220" s="138" t="s">
        <v>356</v>
      </c>
    </row>
    <row r="221" spans="1:35" x14ac:dyDescent="0.35">
      <c r="I221" s="65"/>
      <c r="J221" s="13">
        <v>2010</v>
      </c>
      <c r="K221" s="13">
        <v>2011</v>
      </c>
      <c r="L221" s="13">
        <v>2012</v>
      </c>
      <c r="M221" s="13">
        <v>2013</v>
      </c>
      <c r="N221" s="13">
        <v>2014</v>
      </c>
      <c r="O221" s="13">
        <v>2015</v>
      </c>
      <c r="P221" s="13">
        <v>2016</v>
      </c>
      <c r="Q221" s="13">
        <v>2017</v>
      </c>
      <c r="R221" s="13">
        <v>2018</v>
      </c>
      <c r="S221" s="13">
        <v>2019</v>
      </c>
      <c r="T221" s="13">
        <v>2020</v>
      </c>
      <c r="U221" s="13">
        <v>2021</v>
      </c>
      <c r="V221" s="13">
        <v>2022</v>
      </c>
      <c r="W221" s="13">
        <v>2023</v>
      </c>
      <c r="X221" s="13">
        <v>2024</v>
      </c>
      <c r="Y221" s="13">
        <v>2025</v>
      </c>
      <c r="Z221" s="13">
        <v>2026</v>
      </c>
      <c r="AA221" s="13">
        <v>2027</v>
      </c>
      <c r="AB221" s="13">
        <v>2028</v>
      </c>
      <c r="AC221" s="13">
        <v>2029</v>
      </c>
      <c r="AD221" s="13">
        <v>2030</v>
      </c>
      <c r="AE221" s="13">
        <v>2031</v>
      </c>
      <c r="AF221" s="13">
        <v>2032</v>
      </c>
      <c r="AG221" s="13">
        <v>2033</v>
      </c>
      <c r="AH221" s="13">
        <v>2034</v>
      </c>
      <c r="AI221" s="13">
        <v>2035</v>
      </c>
    </row>
    <row r="222" spans="1:35" x14ac:dyDescent="0.35">
      <c r="I222" s="65" t="s">
        <v>86</v>
      </c>
      <c r="J222" s="64">
        <v>80.586359999999985</v>
      </c>
      <c r="K222" s="64">
        <v>80.356850000000009</v>
      </c>
      <c r="L222" s="64">
        <v>82.350800000000007</v>
      </c>
      <c r="M222" s="64">
        <v>81.685169999999999</v>
      </c>
      <c r="N222" s="64">
        <v>82.470439999999996</v>
      </c>
      <c r="O222" s="64">
        <v>82.231470000000016</v>
      </c>
      <c r="P222" s="64">
        <v>80.046340000000015</v>
      </c>
      <c r="Q222" s="64">
        <v>81.608639999999994</v>
      </c>
      <c r="R222" s="64">
        <v>81.862110000000001</v>
      </c>
      <c r="S222" s="64">
        <v>82.926910000000007</v>
      </c>
      <c r="T222" s="64">
        <v>80.169154123399991</v>
      </c>
      <c r="U222" s="64">
        <v>79.851318563100008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</row>
    <row r="223" spans="1:35" x14ac:dyDescent="0.35">
      <c r="I223" s="65" t="s">
        <v>87</v>
      </c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>
        <v>79.851318563100008</v>
      </c>
      <c r="V223" s="64">
        <v>76.537203734979173</v>
      </c>
      <c r="W223" s="64">
        <v>77.209235937157146</v>
      </c>
      <c r="X223" s="64">
        <v>75.729995474994411</v>
      </c>
      <c r="Y223" s="64">
        <v>71.720156726460743</v>
      </c>
      <c r="Z223" s="64">
        <v>70.435361761475761</v>
      </c>
      <c r="AA223" s="64">
        <v>69.162276574380144</v>
      </c>
      <c r="AB223" s="64">
        <v>68.345052413890159</v>
      </c>
      <c r="AC223" s="64">
        <v>67.487069230111004</v>
      </c>
      <c r="AD223" s="64">
        <v>66.804198602699486</v>
      </c>
      <c r="AE223" s="64">
        <v>66.280230419538654</v>
      </c>
      <c r="AF223" s="64">
        <v>65.657211345567191</v>
      </c>
      <c r="AG223" s="64">
        <v>65.179215404871556</v>
      </c>
      <c r="AH223" s="64">
        <v>64.519579108355359</v>
      </c>
      <c r="AI223" s="64">
        <v>63.989177196727766</v>
      </c>
    </row>
    <row r="224" spans="1:35" x14ac:dyDescent="0.35">
      <c r="I224" s="65" t="s">
        <v>88</v>
      </c>
      <c r="J224" s="64">
        <v>68.916189999999986</v>
      </c>
      <c r="K224" s="64">
        <v>67.577809999999999</v>
      </c>
      <c r="L224" s="64">
        <v>71.313839999999999</v>
      </c>
      <c r="M224" s="64">
        <v>72.960429999999988</v>
      </c>
      <c r="N224" s="64">
        <v>71.237690000000001</v>
      </c>
      <c r="O224" s="64">
        <v>70.346610000000013</v>
      </c>
      <c r="P224" s="64">
        <v>68.73669000000001</v>
      </c>
      <c r="Q224" s="64">
        <v>71.449929999999995</v>
      </c>
      <c r="R224" s="64">
        <v>71.738020000000006</v>
      </c>
      <c r="S224" s="64">
        <v>73.724270000000004</v>
      </c>
      <c r="T224" s="64">
        <v>72.463734123399988</v>
      </c>
      <c r="U224" s="64">
        <v>72.820188563100004</v>
      </c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</row>
    <row r="225" spans="9:35" x14ac:dyDescent="0.35">
      <c r="I225" s="65" t="s">
        <v>89</v>
      </c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>
        <v>72.820188563100004</v>
      </c>
      <c r="V225" s="64">
        <v>70.305753734979177</v>
      </c>
      <c r="W225" s="64">
        <v>71.549285937157151</v>
      </c>
      <c r="X225" s="64">
        <v>70.230315474994427</v>
      </c>
      <c r="Y225" s="64">
        <v>65.30574672646074</v>
      </c>
      <c r="Z225" s="64">
        <v>62.566331761475766</v>
      </c>
      <c r="AA225" s="64">
        <v>59.302136574380143</v>
      </c>
      <c r="AB225" s="64">
        <v>56.075792413890149</v>
      </c>
      <c r="AC225" s="64">
        <v>52.934649230111013</v>
      </c>
      <c r="AD225" s="64">
        <v>50.44943860269948</v>
      </c>
      <c r="AE225" s="64">
        <v>48.99619041953865</v>
      </c>
      <c r="AF225" s="64">
        <v>47.927571345567195</v>
      </c>
      <c r="AG225" s="64">
        <v>46.711365404871557</v>
      </c>
      <c r="AH225" s="64">
        <v>45.526819108355355</v>
      </c>
      <c r="AI225" s="64">
        <v>44.21211719672776</v>
      </c>
    </row>
    <row r="226" spans="9:35" x14ac:dyDescent="0.35">
      <c r="I226" s="65" t="s">
        <v>90</v>
      </c>
      <c r="J226" s="64">
        <v>68.916189999999986</v>
      </c>
      <c r="K226" s="64">
        <v>67.577809999999999</v>
      </c>
      <c r="L226" s="64">
        <v>71.313839999999999</v>
      </c>
      <c r="M226" s="64">
        <v>72.960429999999988</v>
      </c>
      <c r="N226" s="64">
        <v>71.237690000000001</v>
      </c>
      <c r="O226" s="64">
        <v>70.346610000000013</v>
      </c>
      <c r="P226" s="64">
        <v>68.73669000000001</v>
      </c>
      <c r="Q226" s="64">
        <v>71.449929999999995</v>
      </c>
      <c r="R226" s="64">
        <v>71.738020000000006</v>
      </c>
      <c r="S226" s="64">
        <v>73.724270000000004</v>
      </c>
      <c r="T226" s="64">
        <v>72.463734123399988</v>
      </c>
      <c r="U226" s="64">
        <v>72.820188563100004</v>
      </c>
      <c r="V226" s="64">
        <v>69.254701180287654</v>
      </c>
      <c r="W226" s="64">
        <v>70.308425630654781</v>
      </c>
      <c r="X226" s="64">
        <v>68.551417464505604</v>
      </c>
      <c r="Y226" s="64">
        <v>63.554698998614747</v>
      </c>
      <c r="Z226" s="64">
        <v>60.680580937409644</v>
      </c>
      <c r="AA226" s="64">
        <v>57.129732020931883</v>
      </c>
      <c r="AB226" s="64">
        <v>53.567667854915591</v>
      </c>
      <c r="AC226" s="64">
        <v>49.302554752635544</v>
      </c>
      <c r="AD226" s="64">
        <v>45.855029217420963</v>
      </c>
      <c r="AE226" s="64">
        <v>43.950418940121423</v>
      </c>
      <c r="AF226" s="64">
        <v>42.204254045240901</v>
      </c>
      <c r="AG226" s="64">
        <v>40.622648489708183</v>
      </c>
      <c r="AH226" s="64">
        <v>39.019604809957656</v>
      </c>
      <c r="AI226" s="64">
        <v>37.26669559197294</v>
      </c>
    </row>
    <row r="227" spans="9:35" x14ac:dyDescent="0.35">
      <c r="I227" s="65" t="s">
        <v>91</v>
      </c>
      <c r="J227" s="64">
        <v>0</v>
      </c>
      <c r="K227" s="64">
        <v>0</v>
      </c>
      <c r="L227" s="64">
        <v>0</v>
      </c>
      <c r="M227" s="64">
        <v>0</v>
      </c>
      <c r="N227" s="64">
        <v>0</v>
      </c>
      <c r="O227" s="64">
        <v>0</v>
      </c>
      <c r="P227" s="64">
        <v>0</v>
      </c>
      <c r="Q227" s="64">
        <v>0</v>
      </c>
      <c r="R227" s="64">
        <v>0</v>
      </c>
      <c r="S227" s="64">
        <v>0</v>
      </c>
      <c r="T227" s="64">
        <v>0</v>
      </c>
      <c r="U227" s="64">
        <v>0</v>
      </c>
      <c r="V227" s="64">
        <v>2.2723384591532669</v>
      </c>
      <c r="W227" s="64">
        <v>2.8221197728794358</v>
      </c>
      <c r="X227" s="64">
        <v>3.5103010572718194</v>
      </c>
      <c r="Y227" s="64">
        <v>3.6772955188740815</v>
      </c>
      <c r="Z227" s="64">
        <v>3.9085685190468795</v>
      </c>
      <c r="AA227" s="64">
        <v>4.3852386057529733</v>
      </c>
      <c r="AB227" s="64">
        <v>5.0242301731254191</v>
      </c>
      <c r="AC227" s="64">
        <v>6.9232281654518086</v>
      </c>
      <c r="AD227" s="64">
        <v>8.8433125108844042</v>
      </c>
      <c r="AE227" s="64">
        <v>10.03183461166123</v>
      </c>
      <c r="AF227" s="64">
        <v>11.338539866165309</v>
      </c>
      <c r="AG227" s="64">
        <v>12.14039734967173</v>
      </c>
      <c r="AH227" s="64">
        <v>13.02531541855193</v>
      </c>
      <c r="AI227" s="64">
        <v>13.919065075996389</v>
      </c>
    </row>
    <row r="228" spans="9:35" x14ac:dyDescent="0.35">
      <c r="I228" s="65" t="s">
        <v>63</v>
      </c>
      <c r="J228" s="64">
        <v>11.670169999999999</v>
      </c>
      <c r="K228" s="64">
        <v>12.779040000000007</v>
      </c>
      <c r="L228" s="64">
        <v>11.036960000000006</v>
      </c>
      <c r="M228" s="64">
        <v>8.7247400000000059</v>
      </c>
      <c r="N228" s="64">
        <v>11.232749999999999</v>
      </c>
      <c r="O228" s="64">
        <v>11.88486</v>
      </c>
      <c r="P228" s="64">
        <v>11.309649999999994</v>
      </c>
      <c r="Q228" s="64">
        <v>10.158710000000006</v>
      </c>
      <c r="R228" s="64">
        <v>10.124089999999997</v>
      </c>
      <c r="S228" s="64">
        <v>9.2026399999999988</v>
      </c>
      <c r="T228" s="64">
        <v>7.7054199999999984</v>
      </c>
      <c r="U228" s="64">
        <v>7.0311300000000045</v>
      </c>
      <c r="V228" s="64">
        <v>4.6078315408467319</v>
      </c>
      <c r="W228" s="64">
        <v>3.2565002271205596</v>
      </c>
      <c r="X228" s="64">
        <v>2.527308942728181</v>
      </c>
      <c r="Y228" s="64">
        <v>3.3021644811259176</v>
      </c>
      <c r="Z228" s="64">
        <v>4.6069614809531192</v>
      </c>
      <c r="AA228" s="64">
        <v>6.3220613942470303</v>
      </c>
      <c r="AB228" s="64">
        <v>8.2620998268745822</v>
      </c>
      <c r="AC228" s="64">
        <v>9.3662618345481903</v>
      </c>
      <c r="AD228" s="64">
        <v>9.8191674891155927</v>
      </c>
      <c r="AE228" s="64">
        <v>9.614475388338775</v>
      </c>
      <c r="AF228" s="64">
        <v>9.0351601338346885</v>
      </c>
      <c r="AG228" s="64">
        <v>9.1538926503282703</v>
      </c>
      <c r="AH228" s="64">
        <v>9.000994581448067</v>
      </c>
      <c r="AI228" s="64">
        <v>9.147634924003615</v>
      </c>
    </row>
    <row r="229" spans="9:35" x14ac:dyDescent="0.35">
      <c r="I229" s="65" t="s">
        <v>92</v>
      </c>
      <c r="J229" s="64">
        <v>0</v>
      </c>
      <c r="K229" s="64">
        <v>0</v>
      </c>
      <c r="L229" s="64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0.80386845915326555</v>
      </c>
      <c r="W229" s="64">
        <v>1.6459497728794377</v>
      </c>
      <c r="X229" s="64">
        <v>2.2806810572718241</v>
      </c>
      <c r="Y229" s="64">
        <v>2.3612355188740768</v>
      </c>
      <c r="Z229" s="64">
        <v>2.4567885190468806</v>
      </c>
      <c r="AA229" s="64">
        <v>2.610648605752969</v>
      </c>
      <c r="AB229" s="64">
        <v>2.9136601731254195</v>
      </c>
      <c r="AC229" s="64">
        <v>3.7091781654518128</v>
      </c>
      <c r="AD229" s="64">
        <v>4.5025425108844068</v>
      </c>
      <c r="AE229" s="64">
        <v>5.3091746116612271</v>
      </c>
      <c r="AF229" s="64">
        <v>6.1235798661653096</v>
      </c>
      <c r="AG229" s="64">
        <v>6.4987573496717301</v>
      </c>
      <c r="AH229" s="64">
        <v>6.9560754185519329</v>
      </c>
      <c r="AI229" s="64">
        <v>7.3544850759963811</v>
      </c>
    </row>
    <row r="230" spans="9:35" x14ac:dyDescent="0.35">
      <c r="I230" s="65" t="s">
        <v>93</v>
      </c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4">
        <v>72.5</v>
      </c>
      <c r="W230" s="64">
        <v>72.5</v>
      </c>
      <c r="X230" s="64">
        <v>72.5</v>
      </c>
      <c r="Y230" s="64">
        <v>72.5</v>
      </c>
      <c r="Z230" s="64">
        <v>61</v>
      </c>
      <c r="AA230" s="64">
        <v>61</v>
      </c>
      <c r="AB230" s="64">
        <v>61</v>
      </c>
      <c r="AC230" s="64">
        <v>61</v>
      </c>
      <c r="AD230" s="64">
        <v>61</v>
      </c>
      <c r="AE230" s="64">
        <v>48</v>
      </c>
      <c r="AF230" s="64">
        <v>48</v>
      </c>
      <c r="AG230" s="64">
        <v>48</v>
      </c>
      <c r="AH230" s="64">
        <v>48</v>
      </c>
      <c r="AI230" s="64">
        <v>48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17B4C-B055-4498-AB52-C488F5C75049}">
  <dimension ref="A1:AP86"/>
  <sheetViews>
    <sheetView zoomScale="80" zoomScaleNormal="80" workbookViewId="0">
      <pane ySplit="1" topLeftCell="A2" activePane="bottomLeft" state="frozen"/>
      <selection activeCell="B10" sqref="B10"/>
      <selection pane="bottomLeft" activeCell="A2" sqref="A2"/>
    </sheetView>
  </sheetViews>
  <sheetFormatPr defaultColWidth="9.1796875" defaultRowHeight="14.5" x14ac:dyDescent="0.35"/>
  <cols>
    <col min="1" max="1" width="11.453125" style="2" customWidth="1"/>
    <col min="2" max="2" width="25" style="2" customWidth="1"/>
    <col min="3" max="8" width="9.1796875" style="2"/>
    <col min="9" max="9" width="50.81640625" style="2" customWidth="1"/>
    <col min="10" max="10" width="18" style="2" customWidth="1"/>
    <col min="11" max="11" width="18.1796875" style="2" customWidth="1"/>
    <col min="12" max="12" width="18.26953125" style="2" customWidth="1"/>
    <col min="13" max="14" width="17.26953125" style="2" customWidth="1"/>
    <col min="15" max="15" width="16.54296875" style="2" customWidth="1"/>
    <col min="16" max="16" width="14.54296875" style="2" customWidth="1"/>
    <col min="17" max="17" width="14.7265625" style="2" customWidth="1"/>
    <col min="18" max="18" width="14.54296875" style="2" customWidth="1"/>
    <col min="19" max="19" width="15.26953125" style="2" customWidth="1"/>
    <col min="20" max="20" width="14.26953125" style="2" customWidth="1"/>
    <col min="21" max="42" width="12.81640625" style="2" bestFit="1" customWidth="1"/>
    <col min="43" max="16384" width="9.1796875" style="2"/>
  </cols>
  <sheetData>
    <row r="1" spans="1:42" s="38" customFormat="1" ht="18.5" x14ac:dyDescent="0.45">
      <c r="A1" s="39" t="s">
        <v>16</v>
      </c>
    </row>
    <row r="2" spans="1:42" s="4" customFormat="1" ht="18.5" x14ac:dyDescent="0.45"/>
    <row r="3" spans="1:42" s="6" customFormat="1" x14ac:dyDescent="0.35">
      <c r="A3" s="5" t="s">
        <v>17</v>
      </c>
      <c r="B3" s="6" t="s">
        <v>94</v>
      </c>
    </row>
    <row r="5" spans="1:42" x14ac:dyDescent="0.35">
      <c r="I5" s="1" t="s">
        <v>30</v>
      </c>
    </row>
    <row r="6" spans="1:42" x14ac:dyDescent="0.35">
      <c r="I6"/>
      <c r="J6" s="13">
        <v>1990</v>
      </c>
      <c r="K6" s="13">
        <v>1991</v>
      </c>
      <c r="L6" s="13">
        <v>1992</v>
      </c>
      <c r="M6" s="13">
        <v>1993</v>
      </c>
      <c r="N6" s="13">
        <v>1994</v>
      </c>
      <c r="O6" s="13">
        <v>1995</v>
      </c>
      <c r="P6" s="13">
        <v>1996</v>
      </c>
      <c r="Q6" s="13">
        <v>1997</v>
      </c>
      <c r="R6" s="13">
        <v>1998</v>
      </c>
      <c r="S6" s="13">
        <v>1999</v>
      </c>
      <c r="T6" s="13">
        <v>2000</v>
      </c>
      <c r="U6" s="13">
        <v>2001</v>
      </c>
      <c r="V6" s="13">
        <v>2002</v>
      </c>
      <c r="W6" s="13">
        <v>2003</v>
      </c>
      <c r="X6" s="13">
        <v>2004</v>
      </c>
      <c r="Y6" s="13">
        <v>2005</v>
      </c>
      <c r="Z6" s="13">
        <v>2006</v>
      </c>
      <c r="AA6" s="13">
        <v>2007</v>
      </c>
      <c r="AB6" s="13">
        <v>2008</v>
      </c>
      <c r="AC6" s="13">
        <v>2009</v>
      </c>
      <c r="AD6" s="13">
        <v>2010</v>
      </c>
      <c r="AE6" s="13">
        <v>2011</v>
      </c>
      <c r="AF6" s="13">
        <v>2012</v>
      </c>
      <c r="AG6" s="13">
        <v>2013</v>
      </c>
      <c r="AH6" s="13">
        <v>2014</v>
      </c>
      <c r="AI6" s="13">
        <v>2015</v>
      </c>
      <c r="AJ6" s="13">
        <v>2016</v>
      </c>
      <c r="AK6" s="13">
        <v>2017</v>
      </c>
      <c r="AL6" s="13">
        <v>2018</v>
      </c>
      <c r="AM6" s="13">
        <v>2019</v>
      </c>
      <c r="AN6" s="13">
        <v>2020</v>
      </c>
      <c r="AO6" s="13">
        <v>2021</v>
      </c>
      <c r="AP6" s="13">
        <v>2022</v>
      </c>
    </row>
    <row r="7" spans="1:42" x14ac:dyDescent="0.35">
      <c r="I7" t="str">
        <f>"CO"&amp;_xlfn.UNICHAR(8322)</f>
        <v>CO₂</v>
      </c>
      <c r="J7" s="16">
        <v>22516.769422082525</v>
      </c>
      <c r="K7" s="16">
        <v>22654.806354436987</v>
      </c>
      <c r="L7" s="16">
        <v>22564.252778795191</v>
      </c>
      <c r="M7" s="16">
        <v>22672.034379760949</v>
      </c>
      <c r="N7" s="16">
        <v>22891.582833331497</v>
      </c>
      <c r="O7" s="16">
        <v>23558.143543924125</v>
      </c>
      <c r="P7" s="16">
        <v>24014.901722196304</v>
      </c>
      <c r="Q7" s="16">
        <v>24484.29196549968</v>
      </c>
      <c r="R7" s="16">
        <v>24642.487225434572</v>
      </c>
      <c r="S7" s="16">
        <v>24821.87339635766</v>
      </c>
      <c r="T7" s="16">
        <v>25620.997629063913</v>
      </c>
      <c r="U7" s="16">
        <v>25938.836698159033</v>
      </c>
      <c r="V7" s="16">
        <v>26344.002080900245</v>
      </c>
      <c r="W7" s="16">
        <v>27562.243478880118</v>
      </c>
      <c r="X7" s="16">
        <v>28846.453242827309</v>
      </c>
      <c r="Y7" s="16">
        <v>29924.588820679593</v>
      </c>
      <c r="Z7" s="16">
        <v>30943.452551541857</v>
      </c>
      <c r="AA7" s="16">
        <v>32112.582942444089</v>
      </c>
      <c r="AB7" s="16">
        <v>32307.290308600859</v>
      </c>
      <c r="AC7" s="16">
        <v>31897.660502334857</v>
      </c>
      <c r="AD7" s="16">
        <v>33848.387611038677</v>
      </c>
      <c r="AE7" s="16">
        <v>34911.300307572237</v>
      </c>
      <c r="AF7" s="16">
        <v>35379.993671881843</v>
      </c>
      <c r="AG7" s="16">
        <v>36066.749076947737</v>
      </c>
      <c r="AH7" s="16">
        <v>36290.301582151493</v>
      </c>
      <c r="AI7" s="16">
        <v>36158.843942544867</v>
      </c>
      <c r="AJ7" s="16">
        <v>36256.039371204242</v>
      </c>
      <c r="AK7" s="16">
        <v>36890.294709306974</v>
      </c>
      <c r="AL7" s="16">
        <v>37831.867363427737</v>
      </c>
      <c r="AM7" s="16">
        <v>37824.905996868096</v>
      </c>
      <c r="AN7" s="16">
        <v>35944.47021139579</v>
      </c>
      <c r="AO7" s="16">
        <v>38082.163786294914</v>
      </c>
      <c r="AP7" s="16">
        <v>38521.997856454436</v>
      </c>
    </row>
    <row r="8" spans="1:42" x14ac:dyDescent="0.35">
      <c r="I8" t="str">
        <f>"CH"&amp;_xlfn.UNICHAR(8324)</f>
        <v>CH₄</v>
      </c>
      <c r="J8" s="16">
        <v>8527.3909687731611</v>
      </c>
      <c r="K8" s="16">
        <v>8478.6224325113253</v>
      </c>
      <c r="L8" s="16">
        <v>8477.6468401681013</v>
      </c>
      <c r="M8" s="16">
        <v>8460.1151298599598</v>
      </c>
      <c r="N8" s="16">
        <v>8519.588646359256</v>
      </c>
      <c r="O8" s="16">
        <v>8632.8194668772921</v>
      </c>
      <c r="P8" s="16">
        <v>8727.3805916896345</v>
      </c>
      <c r="Q8" s="16">
        <v>8719.1838450373998</v>
      </c>
      <c r="R8" s="16">
        <v>8616.5714700968056</v>
      </c>
      <c r="S8" s="16">
        <v>8651.1577889172968</v>
      </c>
      <c r="T8" s="16">
        <v>8771.4127790045259</v>
      </c>
      <c r="U8" s="16">
        <v>8776.5655606897981</v>
      </c>
      <c r="V8" s="16">
        <v>8770.4179273192949</v>
      </c>
      <c r="W8" s="16">
        <v>9040.042160503257</v>
      </c>
      <c r="X8" s="16">
        <v>9244.7548329932524</v>
      </c>
      <c r="Y8" s="16">
        <v>9427.638192551698</v>
      </c>
      <c r="Z8" s="16">
        <v>9619.4208579566894</v>
      </c>
      <c r="AA8" s="16">
        <v>9715.2131427690438</v>
      </c>
      <c r="AB8" s="16">
        <v>9875.9579257737387</v>
      </c>
      <c r="AC8" s="16">
        <v>9850.6793931496177</v>
      </c>
      <c r="AD8" s="16">
        <v>10057.606640204112</v>
      </c>
      <c r="AE8" s="16">
        <v>10304.315511722996</v>
      </c>
      <c r="AF8" s="16">
        <v>10412.330534063003</v>
      </c>
      <c r="AG8" s="16">
        <v>10456.180332823882</v>
      </c>
      <c r="AH8" s="16">
        <v>10531.743436461731</v>
      </c>
      <c r="AI8" s="16">
        <v>10570.88625154263</v>
      </c>
      <c r="AJ8" s="16">
        <v>10615.957404862593</v>
      </c>
      <c r="AK8" s="16">
        <v>10765.040217002499</v>
      </c>
      <c r="AL8" s="16">
        <v>10952.879113825002</v>
      </c>
      <c r="AM8" s="16">
        <v>11040.403701696328</v>
      </c>
      <c r="AN8" s="16">
        <v>10927.832365384558</v>
      </c>
      <c r="AO8" s="16">
        <v>11098.78759213087</v>
      </c>
      <c r="AP8" s="16">
        <v>11294.028618659431</v>
      </c>
    </row>
    <row r="9" spans="1:42" x14ac:dyDescent="0.35">
      <c r="I9" t="s">
        <v>95</v>
      </c>
      <c r="J9" s="16">
        <v>2223.9603142653677</v>
      </c>
      <c r="K9" s="16">
        <v>2239.7619401620746</v>
      </c>
      <c r="L9" s="16">
        <v>2259.3343886685952</v>
      </c>
      <c r="M9" s="16">
        <v>2270.6375211961349</v>
      </c>
      <c r="N9" s="16">
        <v>2336.5469816199102</v>
      </c>
      <c r="O9" s="16">
        <v>2440.8349391235288</v>
      </c>
      <c r="P9" s="16">
        <v>2519.8482978780848</v>
      </c>
      <c r="Q9" s="16">
        <v>2520.5505291367672</v>
      </c>
      <c r="R9" s="16">
        <v>2553.2562667374941</v>
      </c>
      <c r="S9" s="16">
        <v>2578.2965159852956</v>
      </c>
      <c r="T9" s="16">
        <v>2599.2966314169639</v>
      </c>
      <c r="U9" s="16">
        <v>2601.4930817581553</v>
      </c>
      <c r="V9" s="16">
        <v>2692.7633673722503</v>
      </c>
      <c r="W9" s="16">
        <v>2752.5653804440112</v>
      </c>
      <c r="X9" s="16">
        <v>2890.640184888578</v>
      </c>
      <c r="Y9" s="16">
        <v>2966.2014835790524</v>
      </c>
      <c r="Z9" s="16">
        <v>2976.6931412475133</v>
      </c>
      <c r="AA9" s="16">
        <v>3032.0713708129751</v>
      </c>
      <c r="AB9" s="16">
        <v>2985.2167990306789</v>
      </c>
      <c r="AC9" s="16">
        <v>3002.0550366660696</v>
      </c>
      <c r="AD9" s="16">
        <v>3085.5724688262599</v>
      </c>
      <c r="AE9" s="16">
        <v>3193.6009955730274</v>
      </c>
      <c r="AF9" s="16">
        <v>3276.5772216257533</v>
      </c>
      <c r="AG9" s="16">
        <v>3352.7456779346471</v>
      </c>
      <c r="AH9" s="16">
        <v>3420.952489668894</v>
      </c>
      <c r="AI9" s="16">
        <v>3404.6535700444074</v>
      </c>
      <c r="AJ9" s="16">
        <v>3471.0476737486515</v>
      </c>
      <c r="AK9" s="16">
        <v>3540.0841847840375</v>
      </c>
      <c r="AL9" s="16">
        <v>3613.3967827465917</v>
      </c>
      <c r="AM9" s="16">
        <v>3692.0255763503337</v>
      </c>
      <c r="AN9" s="16">
        <v>3760.0068775551899</v>
      </c>
      <c r="AO9" s="16">
        <v>3875.6563421913788</v>
      </c>
      <c r="AP9" s="16">
        <v>3970.012434018241</v>
      </c>
    </row>
    <row r="26" spans="1:16" s="6" customFormat="1" x14ac:dyDescent="0.35">
      <c r="A26" s="5" t="s">
        <v>18</v>
      </c>
      <c r="B26" s="6" t="s">
        <v>96</v>
      </c>
    </row>
    <row r="28" spans="1:16" x14ac:dyDescent="0.35">
      <c r="I28" s="1" t="s">
        <v>97</v>
      </c>
    </row>
    <row r="29" spans="1:16" x14ac:dyDescent="0.35">
      <c r="I29"/>
      <c r="J29" s="13" t="s">
        <v>98</v>
      </c>
      <c r="K29" s="13" t="s">
        <v>99</v>
      </c>
      <c r="L29" s="13" t="s">
        <v>100</v>
      </c>
      <c r="M29" s="13" t="s">
        <v>101</v>
      </c>
      <c r="N29" s="13" t="s">
        <v>102</v>
      </c>
      <c r="O29" s="13" t="s">
        <v>103</v>
      </c>
      <c r="P29" s="13" t="s">
        <v>104</v>
      </c>
    </row>
    <row r="30" spans="1:16" x14ac:dyDescent="0.35">
      <c r="I30" t="str">
        <f>"CO"&amp;_xlfn.UNICHAR(8322)</f>
        <v>CO₂</v>
      </c>
      <c r="J30" s="17">
        <v>4.9625359377752972E-3</v>
      </c>
      <c r="K30" s="17">
        <v>1.635862704792717E-2</v>
      </c>
      <c r="L30" s="17">
        <v>3.0611294629059493E-2</v>
      </c>
      <c r="M30" s="17">
        <v>2.0517918078756647E-2</v>
      </c>
      <c r="N30" s="17">
        <v>2.6318474647737049E-2</v>
      </c>
      <c r="O30" s="17">
        <v>8.3797971771914469E-3</v>
      </c>
      <c r="P30" s="17">
        <v>6.3363656875731452E-3</v>
      </c>
    </row>
    <row r="31" spans="1:16" x14ac:dyDescent="0.35">
      <c r="I31" t="str">
        <f>"CH"&amp;_xlfn.UNICHAR(8324)</f>
        <v>CH₄</v>
      </c>
      <c r="J31" s="17">
        <v>0</v>
      </c>
      <c r="K31" s="17">
        <v>3.1100955920030171E-3</v>
      </c>
      <c r="L31" s="17">
        <v>1.3435000981989942E-2</v>
      </c>
      <c r="M31" s="17">
        <v>1.2813856509262405E-2</v>
      </c>
      <c r="N31" s="17">
        <v>1.3491291216144776E-2</v>
      </c>
      <c r="O31" s="17">
        <v>9.4927235053945923E-3</v>
      </c>
      <c r="P31" s="17">
        <v>8.4640357437253799E-3</v>
      </c>
    </row>
    <row r="32" spans="1:16" x14ac:dyDescent="0.35">
      <c r="I32" t="s">
        <v>95</v>
      </c>
      <c r="J32" s="17">
        <v>8.8719452141569483E-3</v>
      </c>
      <c r="K32" s="17">
        <v>2.0013261608347762E-2</v>
      </c>
      <c r="L32" s="17">
        <v>2.3288885204723931E-2</v>
      </c>
      <c r="M32" s="17">
        <v>7.6937097991501531E-3</v>
      </c>
      <c r="N32" s="17">
        <v>2.6480576925034621E-2</v>
      </c>
      <c r="O32" s="17">
        <v>1.5419085151572582E-2</v>
      </c>
      <c r="P32" s="17">
        <v>2.1852586772887025E-2</v>
      </c>
    </row>
    <row r="50" spans="1:18" s="6" customFormat="1" x14ac:dyDescent="0.35">
      <c r="A50" s="5" t="s">
        <v>19</v>
      </c>
      <c r="B50" s="6" t="s">
        <v>105</v>
      </c>
    </row>
    <row r="52" spans="1:18" ht="16.5" x14ac:dyDescent="0.45">
      <c r="I52" s="1" t="s">
        <v>106</v>
      </c>
    </row>
    <row r="53" spans="1:18" x14ac:dyDescent="0.35">
      <c r="I53"/>
      <c r="J53" s="13" t="s">
        <v>107</v>
      </c>
      <c r="K53" s="13"/>
      <c r="L53" s="13"/>
      <c r="M53" s="13" t="s">
        <v>108</v>
      </c>
      <c r="N53" s="13"/>
      <c r="O53" s="13"/>
      <c r="P53" s="13" t="s">
        <v>109</v>
      </c>
      <c r="Q53" s="13"/>
      <c r="R53" s="13"/>
    </row>
    <row r="54" spans="1:18" x14ac:dyDescent="0.35">
      <c r="I54"/>
      <c r="J54" s="13">
        <v>1990</v>
      </c>
      <c r="K54" s="13">
        <v>2005</v>
      </c>
      <c r="L54" s="13">
        <v>2022</v>
      </c>
      <c r="M54" s="13">
        <v>1990</v>
      </c>
      <c r="N54" s="13">
        <v>2005</v>
      </c>
      <c r="O54" s="13">
        <v>2022</v>
      </c>
      <c r="P54" s="13">
        <v>1990</v>
      </c>
      <c r="Q54" s="13">
        <v>2005</v>
      </c>
      <c r="R54" s="13">
        <v>2022</v>
      </c>
    </row>
    <row r="55" spans="1:18" x14ac:dyDescent="0.35">
      <c r="I55" t="str">
        <f>"CO"&amp;_xlfn.UNICHAR(8322)</f>
        <v>CO₂</v>
      </c>
      <c r="J55" s="18">
        <v>7.5045633384686541</v>
      </c>
      <c r="K55" s="18">
        <v>9.0550984543864157</v>
      </c>
      <c r="L55" s="18">
        <v>6.0955750093069181</v>
      </c>
      <c r="M55" s="18">
        <v>12.187516417605261</v>
      </c>
      <c r="N55" s="18">
        <v>12.823310737191965</v>
      </c>
      <c r="O55" s="18">
        <v>9.8436069364477312</v>
      </c>
      <c r="P55" s="18">
        <v>4.2247632570524285</v>
      </c>
      <c r="Q55" s="18">
        <v>4.5752768051463297</v>
      </c>
      <c r="R55" s="18">
        <v>4.8432033426265146</v>
      </c>
    </row>
    <row r="56" spans="1:18" x14ac:dyDescent="0.35">
      <c r="I56" t="str">
        <f>"CH"&amp;_xlfn.UNICHAR(8324)</f>
        <v>CH₄</v>
      </c>
      <c r="J56" s="18">
        <v>11.043091776972302</v>
      </c>
      <c r="K56" s="18">
        <v>10.047617750539512</v>
      </c>
      <c r="L56" s="18">
        <v>7.3935430663009072</v>
      </c>
      <c r="M56" s="18">
        <v>2.2194908036618912</v>
      </c>
      <c r="N56" s="18">
        <v>1.8066632404421965</v>
      </c>
      <c r="O56" s="18">
        <v>1.5238531690825172</v>
      </c>
      <c r="P56" s="18">
        <v>1.5999723303140516</v>
      </c>
      <c r="Q56" s="18">
        <v>1.441425130623194</v>
      </c>
      <c r="R56" s="18">
        <v>1.4199491252099194</v>
      </c>
    </row>
    <row r="57" spans="1:18" x14ac:dyDescent="0.35">
      <c r="I57" t="s">
        <v>95</v>
      </c>
      <c r="J57" s="18">
        <v>1.7487576427315505</v>
      </c>
      <c r="K57" s="18">
        <v>0.4172759264318171</v>
      </c>
      <c r="L57" s="18">
        <v>0.96236685952419943</v>
      </c>
      <c r="M57" s="18">
        <v>1.6287842553407628</v>
      </c>
      <c r="N57" s="18">
        <v>0.49913240643318169</v>
      </c>
      <c r="O57" s="18">
        <v>0.85158725176955863</v>
      </c>
      <c r="P57" s="18">
        <v>1.8542787085297614</v>
      </c>
      <c r="Q57" s="18">
        <v>0.45351309348088364</v>
      </c>
      <c r="R57" s="18">
        <v>1.0077384670148939</v>
      </c>
    </row>
    <row r="75" spans="1:18" s="6" customFormat="1" x14ac:dyDescent="0.35">
      <c r="A75" s="5" t="s">
        <v>20</v>
      </c>
      <c r="B75" s="6" t="s">
        <v>110</v>
      </c>
    </row>
    <row r="77" spans="1:18" ht="16.5" x14ac:dyDescent="0.45">
      <c r="I77" s="1" t="s">
        <v>111</v>
      </c>
    </row>
    <row r="78" spans="1:18" x14ac:dyDescent="0.35">
      <c r="I78"/>
      <c r="J78" s="13" t="s">
        <v>107</v>
      </c>
      <c r="K78" s="13"/>
      <c r="L78" s="13"/>
      <c r="M78" s="13" t="s">
        <v>108</v>
      </c>
      <c r="N78" s="13"/>
      <c r="O78" s="13"/>
      <c r="P78" s="13" t="s">
        <v>109</v>
      </c>
      <c r="Q78" s="13"/>
      <c r="R78" s="13"/>
    </row>
    <row r="79" spans="1:18" x14ac:dyDescent="0.35">
      <c r="I79"/>
      <c r="J79" s="13">
        <v>1990</v>
      </c>
      <c r="K79" s="13">
        <v>2005</v>
      </c>
      <c r="L79" s="13">
        <v>2022</v>
      </c>
      <c r="M79" s="13">
        <v>1990</v>
      </c>
      <c r="N79" s="13">
        <v>2005</v>
      </c>
      <c r="O79" s="13">
        <v>2022</v>
      </c>
      <c r="P79" s="13">
        <v>1990</v>
      </c>
      <c r="Q79" s="13">
        <v>2005</v>
      </c>
      <c r="R79" s="13">
        <v>2022</v>
      </c>
    </row>
    <row r="80" spans="1:18" x14ac:dyDescent="0.35">
      <c r="I80" t="str">
        <f>"CO"&amp;_xlfn.UNICHAR(8322)</f>
        <v>CO₂</v>
      </c>
      <c r="J80" s="15">
        <v>0.2734762888791743</v>
      </c>
      <c r="K80" s="15">
        <v>0.24295746832057147</v>
      </c>
      <c r="L80" s="15">
        <v>0.13744102251971557</v>
      </c>
      <c r="M80" s="15">
        <v>0.36719892405892696</v>
      </c>
      <c r="N80" s="15">
        <v>0.28957726995882849</v>
      </c>
      <c r="O80" s="15">
        <v>0.18557274000495669</v>
      </c>
      <c r="P80" s="15">
        <v>0.4335690124220391</v>
      </c>
      <c r="Q80" s="15">
        <v>0.36412822129773753</v>
      </c>
      <c r="R80" s="15">
        <v>0.27626582948233769</v>
      </c>
    </row>
    <row r="81" spans="9:18" x14ac:dyDescent="0.35">
      <c r="I81" t="str">
        <f>"CH"&amp;_xlfn.UNICHAR(8324)</f>
        <v>CH₄</v>
      </c>
      <c r="J81" s="15">
        <v>0.40242498073642258</v>
      </c>
      <c r="K81" s="15">
        <v>0.269587766894063</v>
      </c>
      <c r="L81" s="15">
        <v>0.16670717980246652</v>
      </c>
      <c r="M81" s="15">
        <v>6.6871264590548041E-2</v>
      </c>
      <c r="N81" s="15">
        <v>4.0798247786732238E-2</v>
      </c>
      <c r="O81" s="15">
        <v>2.872784435396486E-2</v>
      </c>
      <c r="P81" s="15">
        <v>0.1641981765484388</v>
      </c>
      <c r="Q81" s="15">
        <v>0.11471733652427528</v>
      </c>
      <c r="R81" s="15">
        <v>8.0996686520723116E-2</v>
      </c>
    </row>
    <row r="82" spans="9:18" x14ac:dyDescent="0.35">
      <c r="I82" t="s">
        <v>95</v>
      </c>
      <c r="J82" s="15">
        <v>6.3727058952494031E-2</v>
      </c>
      <c r="K82" s="15">
        <v>4.2823206963970531E-2</v>
      </c>
      <c r="L82" s="15">
        <v>2.8995249176180446E-2</v>
      </c>
      <c r="M82" s="15">
        <v>3.6725292228583631E-2</v>
      </c>
      <c r="N82" s="15">
        <v>2.8471492631981343E-2</v>
      </c>
      <c r="O82" s="15">
        <v>1.6054214749171691E-2</v>
      </c>
      <c r="P82" s="15">
        <v>4.9752176948103299E-2</v>
      </c>
      <c r="Q82" s="15">
        <v>3.6093316994215655E-2</v>
      </c>
      <c r="R82" s="15">
        <v>2.2756849622640428E-2</v>
      </c>
    </row>
    <row r="86" spans="9:18" x14ac:dyDescent="0.35">
      <c r="I86" s="19" t="s">
        <v>112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BAA7E-B6EB-479A-888C-91D761C732F0}">
  <dimension ref="A1:XV47"/>
  <sheetViews>
    <sheetView zoomScale="80" zoomScaleNormal="80" workbookViewId="0">
      <pane ySplit="1" topLeftCell="A2" activePane="bottomLeft" state="frozen"/>
      <selection activeCell="B10" sqref="B10"/>
      <selection pane="bottomLeft" activeCell="A2" sqref="A2"/>
    </sheetView>
  </sheetViews>
  <sheetFormatPr defaultColWidth="9.1796875" defaultRowHeight="14.5" x14ac:dyDescent="0.35"/>
  <cols>
    <col min="1" max="1" width="12.81640625" style="2" customWidth="1"/>
    <col min="2" max="2" width="25" style="2" customWidth="1"/>
    <col min="3" max="8" width="9.1796875" style="2"/>
    <col min="9" max="9" width="50.81640625" style="2" customWidth="1"/>
    <col min="10" max="10" width="18" style="2" customWidth="1"/>
    <col min="11" max="11" width="18.1796875" style="2" customWidth="1"/>
    <col min="12" max="12" width="18.26953125" style="2" customWidth="1"/>
    <col min="13" max="14" width="17.26953125" style="2" customWidth="1"/>
    <col min="15" max="15" width="16.54296875" style="2" customWidth="1"/>
    <col min="16" max="16" width="14.54296875" style="2" customWidth="1"/>
    <col min="17" max="17" width="14.7265625" style="2" customWidth="1"/>
    <col min="18" max="18" width="14.54296875" style="2" customWidth="1"/>
    <col min="19" max="19" width="15.26953125" style="2" customWidth="1"/>
    <col min="20" max="20" width="14.26953125" style="2" customWidth="1"/>
    <col min="21" max="41" width="12.81640625" style="2" bestFit="1" customWidth="1"/>
    <col min="42" max="16384" width="9.1796875" style="2"/>
  </cols>
  <sheetData>
    <row r="1" spans="1:646" s="38" customFormat="1" ht="18.5" x14ac:dyDescent="0.45">
      <c r="A1" s="39" t="s">
        <v>21</v>
      </c>
    </row>
    <row r="2" spans="1:646" s="4" customFormat="1" ht="18.5" x14ac:dyDescent="0.45"/>
    <row r="3" spans="1:646" s="6" customFormat="1" x14ac:dyDescent="0.35">
      <c r="A3" s="5" t="s">
        <v>22</v>
      </c>
      <c r="B3" s="6" t="s">
        <v>113</v>
      </c>
    </row>
    <row r="5" spans="1:646" x14ac:dyDescent="0.35">
      <c r="I5" s="1" t="s">
        <v>114</v>
      </c>
    </row>
    <row r="6" spans="1:646" x14ac:dyDescent="0.35">
      <c r="I6" t="s">
        <v>115</v>
      </c>
      <c r="J6" s="73">
        <v>44564</v>
      </c>
      <c r="K6" s="73">
        <v>44565</v>
      </c>
      <c r="L6" s="73">
        <v>44566</v>
      </c>
      <c r="M6" s="73">
        <v>44567</v>
      </c>
      <c r="N6" s="73">
        <v>44568</v>
      </c>
      <c r="O6" s="73">
        <v>44571</v>
      </c>
      <c r="P6" s="73">
        <v>44572</v>
      </c>
      <c r="Q6" s="73">
        <v>44573</v>
      </c>
      <c r="R6" s="73">
        <v>44574</v>
      </c>
      <c r="S6" s="73">
        <v>44575</v>
      </c>
      <c r="T6" s="73">
        <v>44578</v>
      </c>
      <c r="U6" s="73">
        <v>44579</v>
      </c>
      <c r="V6" s="73">
        <v>44580</v>
      </c>
      <c r="W6" s="73">
        <v>44581</v>
      </c>
      <c r="X6" s="73">
        <v>44582</v>
      </c>
      <c r="Y6" s="73">
        <v>44585</v>
      </c>
      <c r="Z6" s="73">
        <v>44586</v>
      </c>
      <c r="AA6" s="73">
        <v>44587</v>
      </c>
      <c r="AB6" s="73">
        <v>44588</v>
      </c>
      <c r="AC6" s="73">
        <v>44589</v>
      </c>
      <c r="AD6" s="73">
        <v>44592</v>
      </c>
      <c r="AE6" s="73">
        <v>44593</v>
      </c>
      <c r="AF6" s="73">
        <v>44594</v>
      </c>
      <c r="AG6" s="73">
        <v>44595</v>
      </c>
      <c r="AH6" s="73">
        <v>44596</v>
      </c>
      <c r="AI6" s="73">
        <v>44599</v>
      </c>
      <c r="AJ6" s="73">
        <v>44600</v>
      </c>
      <c r="AK6" s="73">
        <v>44601</v>
      </c>
      <c r="AL6" s="73">
        <v>44602</v>
      </c>
      <c r="AM6" s="73">
        <v>44603</v>
      </c>
      <c r="AN6" s="73">
        <v>44606</v>
      </c>
      <c r="AO6" s="73">
        <v>44607</v>
      </c>
      <c r="AP6" s="73">
        <v>44608</v>
      </c>
      <c r="AQ6" s="73">
        <v>44609</v>
      </c>
      <c r="AR6" s="73">
        <v>44610</v>
      </c>
      <c r="AS6" s="73">
        <v>44613</v>
      </c>
      <c r="AT6" s="73">
        <v>44614</v>
      </c>
      <c r="AU6" s="73">
        <v>44615</v>
      </c>
      <c r="AV6" s="73">
        <v>44616</v>
      </c>
      <c r="AW6" s="73">
        <v>44617</v>
      </c>
      <c r="AX6" s="73">
        <v>44620</v>
      </c>
      <c r="AY6" s="73">
        <v>44621</v>
      </c>
      <c r="AZ6" s="73">
        <v>44622</v>
      </c>
      <c r="BA6" s="73">
        <v>44623</v>
      </c>
      <c r="BB6" s="73">
        <v>44624</v>
      </c>
      <c r="BC6" s="73">
        <v>44627</v>
      </c>
      <c r="BD6" s="73">
        <v>44628</v>
      </c>
      <c r="BE6" s="73">
        <v>44629</v>
      </c>
      <c r="BF6" s="73">
        <v>44630</v>
      </c>
      <c r="BG6" s="73">
        <v>44631</v>
      </c>
      <c r="BH6" s="73">
        <v>44634</v>
      </c>
      <c r="BI6" s="73">
        <v>44635</v>
      </c>
      <c r="BJ6" s="73">
        <v>44636</v>
      </c>
      <c r="BK6" s="73">
        <v>44637</v>
      </c>
      <c r="BL6" s="73">
        <v>44638</v>
      </c>
      <c r="BM6" s="73">
        <v>44641</v>
      </c>
      <c r="BN6" s="73">
        <v>44642</v>
      </c>
      <c r="BO6" s="73">
        <v>44643</v>
      </c>
      <c r="BP6" s="73">
        <v>44644</v>
      </c>
      <c r="BQ6" s="73">
        <v>44645</v>
      </c>
      <c r="BR6" s="73">
        <v>44648</v>
      </c>
      <c r="BS6" s="73">
        <v>44649</v>
      </c>
      <c r="BT6" s="73">
        <v>44650</v>
      </c>
      <c r="BU6" s="73">
        <v>44651</v>
      </c>
      <c r="BV6" s="73">
        <v>44652</v>
      </c>
      <c r="BW6" s="73">
        <v>44655</v>
      </c>
      <c r="BX6" s="73">
        <v>44656</v>
      </c>
      <c r="BY6" s="73">
        <v>44657</v>
      </c>
      <c r="BZ6" s="73">
        <v>44658</v>
      </c>
      <c r="CA6" s="73">
        <v>44659</v>
      </c>
      <c r="CB6" s="73">
        <v>44662</v>
      </c>
      <c r="CC6" s="73">
        <v>44663</v>
      </c>
      <c r="CD6" s="73">
        <v>44664</v>
      </c>
      <c r="CE6" s="73">
        <v>44665</v>
      </c>
      <c r="CF6" s="73">
        <v>44666</v>
      </c>
      <c r="CG6" s="73">
        <v>44669</v>
      </c>
      <c r="CH6" s="73">
        <v>44670</v>
      </c>
      <c r="CI6" s="73">
        <v>44671</v>
      </c>
      <c r="CJ6" s="73">
        <v>44672</v>
      </c>
      <c r="CK6" s="73">
        <v>44673</v>
      </c>
      <c r="CL6" s="73">
        <v>44676</v>
      </c>
      <c r="CM6" s="73">
        <v>44677</v>
      </c>
      <c r="CN6" s="73">
        <v>44678</v>
      </c>
      <c r="CO6" s="73">
        <v>44679</v>
      </c>
      <c r="CP6" s="73">
        <v>44680</v>
      </c>
      <c r="CQ6" s="73">
        <v>44683</v>
      </c>
      <c r="CR6" s="73">
        <v>44684</v>
      </c>
      <c r="CS6" s="73">
        <v>44685</v>
      </c>
      <c r="CT6" s="73">
        <v>44686</v>
      </c>
      <c r="CU6" s="73">
        <v>44687</v>
      </c>
      <c r="CV6" s="73">
        <v>44690</v>
      </c>
      <c r="CW6" s="73">
        <v>44691</v>
      </c>
      <c r="CX6" s="73">
        <v>44692</v>
      </c>
      <c r="CY6" s="73">
        <v>44693</v>
      </c>
      <c r="CZ6" s="73">
        <v>44694</v>
      </c>
      <c r="DA6" s="73">
        <v>44697</v>
      </c>
      <c r="DB6" s="73">
        <v>44698</v>
      </c>
      <c r="DC6" s="73">
        <v>44699</v>
      </c>
      <c r="DD6" s="73">
        <v>44700</v>
      </c>
      <c r="DE6" s="73">
        <v>44701</v>
      </c>
      <c r="DF6" s="73">
        <v>44704</v>
      </c>
      <c r="DG6" s="73">
        <v>44705</v>
      </c>
      <c r="DH6" s="73">
        <v>44706</v>
      </c>
      <c r="DI6" s="73">
        <v>44707</v>
      </c>
      <c r="DJ6" s="73">
        <v>44708</v>
      </c>
      <c r="DK6" s="73">
        <v>44711</v>
      </c>
      <c r="DL6" s="73">
        <v>44712</v>
      </c>
      <c r="DM6" s="73">
        <v>44713</v>
      </c>
      <c r="DN6" s="73">
        <v>44714</v>
      </c>
      <c r="DO6" s="73">
        <v>44715</v>
      </c>
      <c r="DP6" s="73">
        <v>44718</v>
      </c>
      <c r="DQ6" s="73">
        <v>44719</v>
      </c>
      <c r="DR6" s="73">
        <v>44720</v>
      </c>
      <c r="DS6" s="73">
        <v>44721</v>
      </c>
      <c r="DT6" s="73">
        <v>44722</v>
      </c>
      <c r="DU6" s="73">
        <v>44725</v>
      </c>
      <c r="DV6" s="73">
        <v>44726</v>
      </c>
      <c r="DW6" s="73">
        <v>44727</v>
      </c>
      <c r="DX6" s="73">
        <v>44728</v>
      </c>
      <c r="DY6" s="73">
        <v>44729</v>
      </c>
      <c r="DZ6" s="73">
        <v>44732</v>
      </c>
      <c r="EA6" s="73">
        <v>44733</v>
      </c>
      <c r="EB6" s="73">
        <v>44734</v>
      </c>
      <c r="EC6" s="73">
        <v>44735</v>
      </c>
      <c r="ED6" s="73">
        <v>44736</v>
      </c>
      <c r="EE6" s="73">
        <v>44739</v>
      </c>
      <c r="EF6" s="73">
        <v>44740</v>
      </c>
      <c r="EG6" s="73">
        <v>44741</v>
      </c>
      <c r="EH6" s="73">
        <v>44742</v>
      </c>
      <c r="EI6" s="73">
        <v>44743</v>
      </c>
      <c r="EJ6" s="73">
        <v>44746</v>
      </c>
      <c r="EK6" s="73">
        <v>44747</v>
      </c>
      <c r="EL6" s="73">
        <v>44748</v>
      </c>
      <c r="EM6" s="73">
        <v>44749</v>
      </c>
      <c r="EN6" s="73">
        <v>44750</v>
      </c>
      <c r="EO6" s="73">
        <v>44753</v>
      </c>
      <c r="EP6" s="73">
        <v>44754</v>
      </c>
      <c r="EQ6" s="73">
        <v>44755</v>
      </c>
      <c r="ER6" s="73">
        <v>44756</v>
      </c>
      <c r="ES6" s="73">
        <v>44757</v>
      </c>
      <c r="ET6" s="73">
        <v>44760</v>
      </c>
      <c r="EU6" s="73">
        <v>44761</v>
      </c>
      <c r="EV6" s="73">
        <v>44762</v>
      </c>
      <c r="EW6" s="73">
        <v>44763</v>
      </c>
      <c r="EX6" s="73">
        <v>44764</v>
      </c>
      <c r="EY6" s="73">
        <v>44767</v>
      </c>
      <c r="EZ6" s="73">
        <v>44768</v>
      </c>
      <c r="FA6" s="73">
        <v>44769</v>
      </c>
      <c r="FB6" s="73">
        <v>44770</v>
      </c>
      <c r="FC6" s="73">
        <v>44771</v>
      </c>
      <c r="FD6" s="73">
        <v>44774</v>
      </c>
      <c r="FE6" s="73">
        <v>44775</v>
      </c>
      <c r="FF6" s="73">
        <v>44776</v>
      </c>
      <c r="FG6" s="73">
        <v>44777</v>
      </c>
      <c r="FH6" s="73">
        <v>44778</v>
      </c>
      <c r="FI6" s="73">
        <v>44781</v>
      </c>
      <c r="FJ6" s="73">
        <v>44782</v>
      </c>
      <c r="FK6" s="73">
        <v>44783</v>
      </c>
      <c r="FL6" s="73">
        <v>44784</v>
      </c>
      <c r="FM6" s="73">
        <v>44785</v>
      </c>
      <c r="FN6" s="73">
        <v>44788</v>
      </c>
      <c r="FO6" s="73">
        <v>44789</v>
      </c>
      <c r="FP6" s="73">
        <v>44790</v>
      </c>
      <c r="FQ6" s="73">
        <v>44791</v>
      </c>
      <c r="FR6" s="73">
        <v>44792</v>
      </c>
      <c r="FS6" s="73">
        <v>44795</v>
      </c>
      <c r="FT6" s="73">
        <v>44796</v>
      </c>
      <c r="FU6" s="73">
        <v>44797</v>
      </c>
      <c r="FV6" s="73">
        <v>44798</v>
      </c>
      <c r="FW6" s="73">
        <v>44799</v>
      </c>
      <c r="FX6" s="73">
        <v>44802</v>
      </c>
      <c r="FY6" s="73">
        <v>44803</v>
      </c>
      <c r="FZ6" s="73">
        <v>44804</v>
      </c>
      <c r="GA6" s="73">
        <v>44805</v>
      </c>
      <c r="GB6" s="73">
        <v>44806</v>
      </c>
      <c r="GC6" s="73">
        <v>44809</v>
      </c>
      <c r="GD6" s="73">
        <v>44810</v>
      </c>
      <c r="GE6" s="73">
        <v>44811</v>
      </c>
      <c r="GF6" s="73">
        <v>44812</v>
      </c>
      <c r="GG6" s="73">
        <v>44813</v>
      </c>
      <c r="GH6" s="73">
        <v>44816</v>
      </c>
      <c r="GI6" s="73">
        <v>44817</v>
      </c>
      <c r="GJ6" s="73">
        <v>44818</v>
      </c>
      <c r="GK6" s="73">
        <v>44819</v>
      </c>
      <c r="GL6" s="73">
        <v>44820</v>
      </c>
      <c r="GM6" s="73">
        <v>44823</v>
      </c>
      <c r="GN6" s="73">
        <v>44824</v>
      </c>
      <c r="GO6" s="73">
        <v>44825</v>
      </c>
      <c r="GP6" s="73">
        <v>44826</v>
      </c>
      <c r="GQ6" s="73">
        <v>44827</v>
      </c>
      <c r="GR6" s="73">
        <v>44830</v>
      </c>
      <c r="GS6" s="73">
        <v>44831</v>
      </c>
      <c r="GT6" s="73">
        <v>44832</v>
      </c>
      <c r="GU6" s="73">
        <v>44833</v>
      </c>
      <c r="GV6" s="73">
        <v>44834</v>
      </c>
      <c r="GW6" s="73">
        <v>44837</v>
      </c>
      <c r="GX6" s="73">
        <v>44838</v>
      </c>
      <c r="GY6" s="73">
        <v>44839</v>
      </c>
      <c r="GZ6" s="73">
        <v>44840</v>
      </c>
      <c r="HA6" s="73">
        <v>44841</v>
      </c>
      <c r="HB6" s="73">
        <v>44844</v>
      </c>
      <c r="HC6" s="73">
        <v>44845</v>
      </c>
      <c r="HD6" s="73">
        <v>44846</v>
      </c>
      <c r="HE6" s="73">
        <v>44847</v>
      </c>
      <c r="HF6" s="73">
        <v>44848</v>
      </c>
      <c r="HG6" s="73">
        <v>44851</v>
      </c>
      <c r="HH6" s="73">
        <v>44852</v>
      </c>
      <c r="HI6" s="73">
        <v>44853</v>
      </c>
      <c r="HJ6" s="73">
        <v>44854</v>
      </c>
      <c r="HK6" s="73">
        <v>44855</v>
      </c>
      <c r="HL6" s="73">
        <v>44858</v>
      </c>
      <c r="HM6" s="73">
        <v>44859</v>
      </c>
      <c r="HN6" s="73">
        <v>44860</v>
      </c>
      <c r="HO6" s="73">
        <v>44861</v>
      </c>
      <c r="HP6" s="73">
        <v>44862</v>
      </c>
      <c r="HQ6" s="73">
        <v>44865</v>
      </c>
      <c r="HR6" s="73">
        <v>44866</v>
      </c>
      <c r="HS6" s="73">
        <v>44867</v>
      </c>
      <c r="HT6" s="73">
        <v>44868</v>
      </c>
      <c r="HU6" s="73">
        <v>44869</v>
      </c>
      <c r="HV6" s="73">
        <v>44872</v>
      </c>
      <c r="HW6" s="73">
        <v>44873</v>
      </c>
      <c r="HX6" s="73">
        <v>44874</v>
      </c>
      <c r="HY6" s="73">
        <v>44875</v>
      </c>
      <c r="HZ6" s="73">
        <v>44876</v>
      </c>
      <c r="IA6" s="73">
        <v>44879</v>
      </c>
      <c r="IB6" s="73">
        <v>44880</v>
      </c>
      <c r="IC6" s="73">
        <v>44881</v>
      </c>
      <c r="ID6" s="73">
        <v>44882</v>
      </c>
      <c r="IE6" s="73">
        <v>44883</v>
      </c>
      <c r="IF6" s="73">
        <v>44886</v>
      </c>
      <c r="IG6" s="73">
        <v>44887</v>
      </c>
      <c r="IH6" s="73">
        <v>44888</v>
      </c>
      <c r="II6" s="73">
        <v>44889</v>
      </c>
      <c r="IJ6" s="73">
        <v>44890</v>
      </c>
      <c r="IK6" s="73">
        <v>44893</v>
      </c>
      <c r="IL6" s="73">
        <v>44894</v>
      </c>
      <c r="IM6" s="73">
        <v>44895</v>
      </c>
      <c r="IN6" s="73">
        <v>44896</v>
      </c>
      <c r="IO6" s="73">
        <v>44897</v>
      </c>
      <c r="IP6" s="73">
        <v>44900</v>
      </c>
      <c r="IQ6" s="73">
        <v>44901</v>
      </c>
      <c r="IR6" s="73">
        <v>44902</v>
      </c>
      <c r="IS6" s="73">
        <v>44903</v>
      </c>
      <c r="IT6" s="73">
        <v>44904</v>
      </c>
      <c r="IU6" s="73">
        <v>44907</v>
      </c>
      <c r="IV6" s="73">
        <v>44908</v>
      </c>
      <c r="IW6" s="73">
        <v>44909</v>
      </c>
      <c r="IX6" s="73">
        <v>44910</v>
      </c>
      <c r="IY6" s="73">
        <v>44911</v>
      </c>
      <c r="IZ6" s="73">
        <v>44914</v>
      </c>
      <c r="JA6" s="73">
        <v>44915</v>
      </c>
      <c r="JB6" s="73">
        <v>44916</v>
      </c>
      <c r="JC6" s="73">
        <v>44917</v>
      </c>
      <c r="JD6" s="73">
        <v>44918</v>
      </c>
      <c r="JE6" s="73">
        <v>44921</v>
      </c>
      <c r="JF6" s="73">
        <v>44922</v>
      </c>
      <c r="JG6" s="73">
        <v>44923</v>
      </c>
      <c r="JH6" s="73">
        <v>44924</v>
      </c>
      <c r="JI6" s="73">
        <v>44925</v>
      </c>
      <c r="JJ6" s="73">
        <v>44928</v>
      </c>
      <c r="JK6" s="73">
        <v>44929</v>
      </c>
      <c r="JL6" s="73">
        <v>44930</v>
      </c>
      <c r="JM6" s="73">
        <v>44931</v>
      </c>
      <c r="JN6" s="73">
        <v>44932</v>
      </c>
      <c r="JO6" s="73">
        <v>44935</v>
      </c>
      <c r="JP6" s="73">
        <v>44936</v>
      </c>
      <c r="JQ6" s="73">
        <v>44937</v>
      </c>
      <c r="JR6" s="73">
        <v>44938</v>
      </c>
      <c r="JS6" s="73">
        <v>44939</v>
      </c>
      <c r="JT6" s="73">
        <v>44942</v>
      </c>
      <c r="JU6" s="73">
        <v>44943</v>
      </c>
      <c r="JV6" s="73">
        <v>44944</v>
      </c>
      <c r="JW6" s="73">
        <v>44945</v>
      </c>
      <c r="JX6" s="73">
        <v>44946</v>
      </c>
      <c r="JY6" s="73">
        <v>44949</v>
      </c>
      <c r="JZ6" s="73">
        <v>44950</v>
      </c>
      <c r="KA6" s="73">
        <v>44951</v>
      </c>
      <c r="KB6" s="73">
        <v>44952</v>
      </c>
      <c r="KC6" s="73">
        <v>44953</v>
      </c>
      <c r="KD6" s="73">
        <v>44956</v>
      </c>
      <c r="KE6" s="73">
        <v>44957</v>
      </c>
      <c r="KF6" s="73">
        <v>44958</v>
      </c>
      <c r="KG6" s="73">
        <v>44959</v>
      </c>
      <c r="KH6" s="73">
        <v>44960</v>
      </c>
      <c r="KI6" s="73">
        <v>44963</v>
      </c>
      <c r="KJ6" s="73">
        <v>44964</v>
      </c>
      <c r="KK6" s="73">
        <v>44965</v>
      </c>
      <c r="KL6" s="73">
        <v>44966</v>
      </c>
      <c r="KM6" s="73">
        <v>44967</v>
      </c>
      <c r="KN6" s="73">
        <v>44970</v>
      </c>
      <c r="KO6" s="73">
        <v>44971</v>
      </c>
      <c r="KP6" s="73">
        <v>44972</v>
      </c>
      <c r="KQ6" s="73">
        <v>44973</v>
      </c>
      <c r="KR6" s="73">
        <v>44974</v>
      </c>
      <c r="KS6" s="73">
        <v>44977</v>
      </c>
      <c r="KT6" s="73">
        <v>44978</v>
      </c>
      <c r="KU6" s="73">
        <v>44979</v>
      </c>
      <c r="KV6" s="73">
        <v>44980</v>
      </c>
      <c r="KW6" s="73">
        <v>44981</v>
      </c>
      <c r="KX6" s="73">
        <v>44984</v>
      </c>
      <c r="KY6" s="73">
        <v>44985</v>
      </c>
      <c r="KZ6" s="73">
        <v>44986</v>
      </c>
      <c r="LA6" s="73">
        <v>44987</v>
      </c>
      <c r="LB6" s="73">
        <v>44988</v>
      </c>
      <c r="LC6" s="73">
        <v>44991</v>
      </c>
      <c r="LD6" s="73">
        <v>44992</v>
      </c>
      <c r="LE6" s="73">
        <v>44993</v>
      </c>
      <c r="LF6" s="73">
        <v>44994</v>
      </c>
      <c r="LG6" s="73">
        <v>44995</v>
      </c>
      <c r="LH6" s="73">
        <v>44998</v>
      </c>
      <c r="LI6" s="73">
        <v>44999</v>
      </c>
      <c r="LJ6" s="73">
        <v>45000</v>
      </c>
      <c r="LK6" s="73">
        <v>45001</v>
      </c>
      <c r="LL6" s="73">
        <v>45002</v>
      </c>
      <c r="LM6" s="73">
        <v>45005</v>
      </c>
      <c r="LN6" s="73">
        <v>45006</v>
      </c>
      <c r="LO6" s="73">
        <v>45007</v>
      </c>
      <c r="LP6" s="73">
        <v>45008</v>
      </c>
      <c r="LQ6" s="73">
        <v>45009</v>
      </c>
      <c r="LR6" s="73">
        <v>45012</v>
      </c>
      <c r="LS6" s="73">
        <v>45013</v>
      </c>
      <c r="LT6" s="73">
        <v>45014</v>
      </c>
      <c r="LU6" s="73">
        <v>45015</v>
      </c>
      <c r="LV6" s="73">
        <v>45016</v>
      </c>
      <c r="LW6" s="73">
        <v>45019</v>
      </c>
      <c r="LX6" s="73">
        <v>45020</v>
      </c>
      <c r="LY6" s="73">
        <v>45021</v>
      </c>
      <c r="LZ6" s="73">
        <v>45022</v>
      </c>
      <c r="MA6" s="73">
        <v>45023</v>
      </c>
      <c r="MB6" s="73">
        <v>45026</v>
      </c>
      <c r="MC6" s="73">
        <v>45027</v>
      </c>
      <c r="MD6" s="73">
        <v>45028</v>
      </c>
      <c r="ME6" s="73">
        <v>45029</v>
      </c>
      <c r="MF6" s="73">
        <v>45030</v>
      </c>
      <c r="MG6" s="73">
        <v>45033</v>
      </c>
      <c r="MH6" s="73">
        <v>45034</v>
      </c>
      <c r="MI6" s="73">
        <v>45035</v>
      </c>
      <c r="MJ6" s="73">
        <v>45036</v>
      </c>
      <c r="MK6" s="73">
        <v>45037</v>
      </c>
      <c r="ML6" s="73">
        <v>45040</v>
      </c>
      <c r="MM6" s="73">
        <v>45041</v>
      </c>
      <c r="MN6" s="73">
        <v>45042</v>
      </c>
      <c r="MO6" s="73">
        <v>45043</v>
      </c>
      <c r="MP6" s="73">
        <v>45044</v>
      </c>
      <c r="MQ6" s="73">
        <v>45047</v>
      </c>
      <c r="MR6" s="73">
        <v>45048</v>
      </c>
      <c r="MS6" s="73">
        <v>45049</v>
      </c>
      <c r="MT6" s="73">
        <v>45050</v>
      </c>
      <c r="MU6" s="73">
        <v>45051</v>
      </c>
      <c r="MV6" s="73">
        <v>45054</v>
      </c>
      <c r="MW6" s="73">
        <v>45055</v>
      </c>
      <c r="MX6" s="73">
        <v>45056</v>
      </c>
      <c r="MY6" s="73">
        <v>45057</v>
      </c>
      <c r="MZ6" s="73">
        <v>45058</v>
      </c>
      <c r="NA6" s="73">
        <v>45061</v>
      </c>
      <c r="NB6" s="73">
        <v>45062</v>
      </c>
      <c r="NC6" s="73">
        <v>45063</v>
      </c>
      <c r="ND6" s="73">
        <v>45064</v>
      </c>
      <c r="NE6" s="73">
        <v>45065</v>
      </c>
      <c r="NF6" s="73">
        <v>45068</v>
      </c>
      <c r="NG6" s="73">
        <v>45069</v>
      </c>
      <c r="NH6" s="73">
        <v>45070</v>
      </c>
      <c r="NI6" s="73">
        <v>45071</v>
      </c>
      <c r="NJ6" s="73">
        <v>45072</v>
      </c>
      <c r="NK6" s="73">
        <v>45075</v>
      </c>
      <c r="NL6" s="73">
        <v>45076</v>
      </c>
      <c r="NM6" s="73">
        <v>45077</v>
      </c>
      <c r="NN6" s="73">
        <v>45078</v>
      </c>
      <c r="NO6" s="73">
        <v>45079</v>
      </c>
      <c r="NP6" s="73">
        <v>45082</v>
      </c>
      <c r="NQ6" s="73">
        <v>45083</v>
      </c>
      <c r="NR6" s="73">
        <v>45084</v>
      </c>
      <c r="NS6" s="73">
        <v>45085</v>
      </c>
      <c r="NT6" s="73">
        <v>45086</v>
      </c>
      <c r="NU6" s="73">
        <v>45089</v>
      </c>
      <c r="NV6" s="73">
        <v>45090</v>
      </c>
      <c r="NW6" s="73">
        <v>45091</v>
      </c>
      <c r="NX6" s="73">
        <v>45092</v>
      </c>
      <c r="NY6" s="73">
        <v>45093</v>
      </c>
      <c r="NZ6" s="73">
        <v>45096</v>
      </c>
      <c r="OA6" s="73">
        <v>45097</v>
      </c>
      <c r="OB6" s="73">
        <v>45098</v>
      </c>
      <c r="OC6" s="73">
        <v>45099</v>
      </c>
      <c r="OD6" s="73">
        <v>45100</v>
      </c>
      <c r="OE6" s="73">
        <v>45103</v>
      </c>
      <c r="OF6" s="73">
        <v>45104</v>
      </c>
      <c r="OG6" s="73">
        <v>45105</v>
      </c>
      <c r="OH6" s="73">
        <v>45106</v>
      </c>
      <c r="OI6" s="73">
        <v>45107</v>
      </c>
      <c r="OJ6" s="73">
        <v>45110</v>
      </c>
      <c r="OK6" s="73">
        <v>45111</v>
      </c>
      <c r="OL6" s="73">
        <v>45112</v>
      </c>
      <c r="OM6" s="73">
        <v>45113</v>
      </c>
      <c r="ON6" s="73">
        <v>45114</v>
      </c>
      <c r="OO6" s="73">
        <v>45117</v>
      </c>
      <c r="OP6" s="73">
        <v>45118</v>
      </c>
      <c r="OQ6" s="73">
        <v>45119</v>
      </c>
      <c r="OR6" s="73">
        <v>45120</v>
      </c>
      <c r="OS6" s="73">
        <v>45121</v>
      </c>
      <c r="OT6" s="73">
        <v>45124</v>
      </c>
      <c r="OU6" s="73">
        <v>45125</v>
      </c>
      <c r="OV6" s="73">
        <v>45126</v>
      </c>
      <c r="OW6" s="73">
        <v>45127</v>
      </c>
      <c r="OX6" s="73">
        <v>45128</v>
      </c>
      <c r="OY6" s="73">
        <v>45131</v>
      </c>
      <c r="OZ6" s="73">
        <v>45132</v>
      </c>
      <c r="PA6" s="73">
        <v>45133</v>
      </c>
      <c r="PB6" s="73">
        <v>45134</v>
      </c>
      <c r="PC6" s="73">
        <v>45135</v>
      </c>
      <c r="PD6" s="73">
        <v>45138</v>
      </c>
      <c r="PE6" s="73">
        <v>45139</v>
      </c>
      <c r="PF6" s="73">
        <v>45140</v>
      </c>
      <c r="PG6" s="73">
        <v>45141</v>
      </c>
      <c r="PH6" s="73">
        <v>45142</v>
      </c>
      <c r="PI6" s="73">
        <v>45145</v>
      </c>
      <c r="PJ6" s="73">
        <v>45146</v>
      </c>
      <c r="PK6" s="73">
        <v>45147</v>
      </c>
      <c r="PL6" s="73">
        <v>45148</v>
      </c>
      <c r="PM6" s="73">
        <v>45149</v>
      </c>
      <c r="PN6" s="73">
        <v>45152</v>
      </c>
      <c r="PO6" s="73">
        <v>45153</v>
      </c>
      <c r="PP6" s="73">
        <v>45154</v>
      </c>
      <c r="PQ6" s="73">
        <v>45155</v>
      </c>
      <c r="PR6" s="73">
        <v>45156</v>
      </c>
      <c r="PS6" s="73">
        <v>45159</v>
      </c>
      <c r="PT6" s="73">
        <v>45160</v>
      </c>
      <c r="PU6" s="73">
        <v>45161</v>
      </c>
      <c r="PV6" s="73">
        <v>45162</v>
      </c>
      <c r="PW6" s="73">
        <v>45163</v>
      </c>
      <c r="PX6" s="73">
        <v>45166</v>
      </c>
      <c r="PY6" s="73">
        <v>45167</v>
      </c>
      <c r="PZ6" s="73">
        <v>45168</v>
      </c>
      <c r="QA6" s="73">
        <v>45169</v>
      </c>
      <c r="QB6" s="73">
        <v>45170</v>
      </c>
      <c r="QC6" s="73">
        <v>45173</v>
      </c>
      <c r="QD6" s="73">
        <v>45174</v>
      </c>
      <c r="QE6" s="73">
        <v>45175</v>
      </c>
      <c r="QF6" s="73">
        <v>45176</v>
      </c>
      <c r="QG6" s="73">
        <v>45177</v>
      </c>
      <c r="QH6" s="73">
        <v>45180</v>
      </c>
      <c r="QI6" s="73">
        <v>45181</v>
      </c>
      <c r="QJ6" s="73">
        <v>45182</v>
      </c>
      <c r="QK6" s="73">
        <v>45183</v>
      </c>
      <c r="QL6" s="73">
        <v>45184</v>
      </c>
      <c r="QM6" s="73">
        <v>45187</v>
      </c>
      <c r="QN6" s="73">
        <v>45188</v>
      </c>
      <c r="QO6" s="73">
        <v>45189</v>
      </c>
      <c r="QP6" s="73">
        <v>45190</v>
      </c>
      <c r="QQ6" s="73">
        <v>45191</v>
      </c>
      <c r="QR6" s="73">
        <v>45194</v>
      </c>
      <c r="QS6" s="73">
        <v>45195</v>
      </c>
      <c r="QT6" s="73">
        <v>45196</v>
      </c>
      <c r="QU6" s="73">
        <v>45197</v>
      </c>
      <c r="QV6" s="73">
        <v>45198</v>
      </c>
      <c r="QW6" s="73">
        <v>45201</v>
      </c>
      <c r="QX6" s="73">
        <v>45202</v>
      </c>
      <c r="QY6" s="73">
        <v>45203</v>
      </c>
      <c r="QZ6" s="73">
        <v>45204</v>
      </c>
      <c r="RA6" s="73">
        <v>45205</v>
      </c>
      <c r="RB6" s="73">
        <v>45208</v>
      </c>
      <c r="RC6" s="73">
        <v>45209</v>
      </c>
      <c r="RD6" s="73">
        <v>45210</v>
      </c>
      <c r="RE6" s="73">
        <v>45211</v>
      </c>
      <c r="RF6" s="73">
        <v>45212</v>
      </c>
      <c r="RG6" s="73">
        <v>45215</v>
      </c>
      <c r="RH6" s="73">
        <v>45216</v>
      </c>
      <c r="RI6" s="73">
        <v>45217</v>
      </c>
      <c r="RJ6" s="73">
        <v>45218</v>
      </c>
      <c r="RK6" s="73">
        <v>45219</v>
      </c>
      <c r="RL6" s="73">
        <v>45222</v>
      </c>
      <c r="RM6" s="73">
        <v>45223</v>
      </c>
      <c r="RN6" s="73">
        <v>45224</v>
      </c>
      <c r="RO6" s="73">
        <v>45225</v>
      </c>
      <c r="RP6" s="73">
        <v>45226</v>
      </c>
      <c r="RQ6" s="73">
        <v>45229</v>
      </c>
      <c r="RR6" s="73">
        <v>45230</v>
      </c>
      <c r="RS6" s="73">
        <v>45231</v>
      </c>
      <c r="RT6" s="73">
        <v>45232</v>
      </c>
      <c r="RU6" s="73">
        <v>45233</v>
      </c>
      <c r="RV6" s="73">
        <v>45236</v>
      </c>
      <c r="RW6" s="73">
        <v>45237</v>
      </c>
      <c r="RX6" s="73">
        <v>45238</v>
      </c>
      <c r="RY6" s="73">
        <v>45239</v>
      </c>
      <c r="RZ6" s="73">
        <v>45240</v>
      </c>
      <c r="SA6" s="73">
        <v>45243</v>
      </c>
      <c r="SB6" s="73">
        <v>45244</v>
      </c>
      <c r="SC6" s="73">
        <v>45245</v>
      </c>
      <c r="SD6" s="73">
        <v>45246</v>
      </c>
      <c r="SE6" s="73">
        <v>45247</v>
      </c>
      <c r="SF6" s="73">
        <v>45250</v>
      </c>
      <c r="SG6" s="73">
        <v>45251</v>
      </c>
      <c r="SH6" s="73">
        <v>45252</v>
      </c>
      <c r="SI6" s="73">
        <v>45253</v>
      </c>
      <c r="SJ6" s="73">
        <v>45254</v>
      </c>
      <c r="SK6" s="73">
        <v>45257</v>
      </c>
      <c r="SL6" s="73">
        <v>45258</v>
      </c>
      <c r="SM6" s="73">
        <v>45259</v>
      </c>
      <c r="SN6" s="73">
        <v>45260</v>
      </c>
      <c r="SO6" s="73">
        <v>45261</v>
      </c>
      <c r="SP6" s="73">
        <v>45264</v>
      </c>
      <c r="SQ6" s="73">
        <v>45265</v>
      </c>
      <c r="SR6" s="73">
        <v>45266</v>
      </c>
      <c r="SS6" s="73">
        <v>45267</v>
      </c>
      <c r="ST6" s="73">
        <v>45268</v>
      </c>
      <c r="SU6" s="73">
        <v>45271</v>
      </c>
      <c r="SV6" s="73">
        <v>45272</v>
      </c>
      <c r="SW6" s="73">
        <v>45273</v>
      </c>
      <c r="SX6" s="73">
        <v>45274</v>
      </c>
      <c r="SY6" s="73">
        <v>45275</v>
      </c>
      <c r="SZ6" s="73">
        <v>45278</v>
      </c>
      <c r="TA6" s="73">
        <v>45279</v>
      </c>
      <c r="TB6" s="73">
        <v>45280</v>
      </c>
      <c r="TC6" s="73">
        <v>45281</v>
      </c>
      <c r="TD6" s="73">
        <v>45282</v>
      </c>
      <c r="TE6" s="73">
        <v>45285</v>
      </c>
      <c r="TF6" s="73">
        <v>45286</v>
      </c>
      <c r="TG6" s="73">
        <v>45287</v>
      </c>
      <c r="TH6" s="73">
        <v>45288</v>
      </c>
      <c r="TI6" s="73">
        <v>45289</v>
      </c>
      <c r="TJ6" s="73">
        <v>45292</v>
      </c>
      <c r="TK6" s="73">
        <v>45293</v>
      </c>
      <c r="TL6" s="73">
        <v>45294</v>
      </c>
      <c r="TM6" s="73">
        <v>45295</v>
      </c>
      <c r="TN6" s="73">
        <v>45296</v>
      </c>
      <c r="TO6" s="73">
        <v>45299</v>
      </c>
      <c r="TP6" s="73">
        <v>45300</v>
      </c>
      <c r="TQ6" s="73">
        <v>45301</v>
      </c>
      <c r="TR6" s="73">
        <v>45302</v>
      </c>
      <c r="TS6" s="73">
        <v>45303</v>
      </c>
      <c r="TT6" s="73">
        <v>45306</v>
      </c>
      <c r="TU6" s="73">
        <v>45307</v>
      </c>
      <c r="TV6" s="73">
        <v>45308</v>
      </c>
      <c r="TW6" s="73">
        <v>45309</v>
      </c>
      <c r="TX6" s="73">
        <v>45310</v>
      </c>
      <c r="TY6" s="73">
        <v>45313</v>
      </c>
      <c r="TZ6" s="73">
        <v>45314</v>
      </c>
      <c r="UA6" s="73">
        <v>45315</v>
      </c>
      <c r="UB6" s="73">
        <v>45316</v>
      </c>
      <c r="UC6" s="73">
        <v>45317</v>
      </c>
      <c r="UD6" s="73">
        <v>45320</v>
      </c>
      <c r="UE6" s="73">
        <v>45321</v>
      </c>
      <c r="UF6" s="73">
        <v>45322</v>
      </c>
      <c r="UG6" s="73">
        <v>45323</v>
      </c>
      <c r="UH6" s="73">
        <v>45324</v>
      </c>
      <c r="UI6" s="73">
        <v>45327</v>
      </c>
      <c r="UJ6" s="73">
        <v>45328</v>
      </c>
      <c r="UK6" s="73">
        <v>45329</v>
      </c>
      <c r="UL6" s="73">
        <v>45330</v>
      </c>
      <c r="UM6" s="73">
        <v>45331</v>
      </c>
      <c r="UN6" s="73">
        <v>45334</v>
      </c>
      <c r="UO6" s="73">
        <v>45335</v>
      </c>
      <c r="UP6" s="73">
        <v>45336</v>
      </c>
      <c r="UQ6" s="73">
        <v>45337</v>
      </c>
      <c r="UR6" s="73">
        <v>45338</v>
      </c>
      <c r="US6" s="73">
        <v>45341</v>
      </c>
      <c r="UT6" s="73">
        <v>45342</v>
      </c>
      <c r="UU6" s="73">
        <v>45343</v>
      </c>
      <c r="UV6" s="73">
        <v>45344</v>
      </c>
      <c r="UW6" s="73">
        <v>45345</v>
      </c>
      <c r="UX6" s="73">
        <v>45348</v>
      </c>
      <c r="UY6" s="73">
        <v>45349</v>
      </c>
      <c r="UZ6" s="73">
        <v>45350</v>
      </c>
      <c r="VA6" s="73">
        <v>45351</v>
      </c>
      <c r="VB6" s="73">
        <v>45352</v>
      </c>
      <c r="VC6" s="73">
        <v>45355</v>
      </c>
      <c r="VD6" s="73">
        <v>45356</v>
      </c>
      <c r="VE6" s="73">
        <v>45357</v>
      </c>
      <c r="VF6" s="73">
        <v>45358</v>
      </c>
      <c r="VG6" s="73">
        <v>45359</v>
      </c>
      <c r="VH6" s="73">
        <v>45362</v>
      </c>
      <c r="VI6" s="73">
        <v>45363</v>
      </c>
      <c r="VJ6" s="73">
        <v>45364</v>
      </c>
      <c r="VK6" s="73">
        <v>45365</v>
      </c>
      <c r="VL6" s="73">
        <v>45366</v>
      </c>
      <c r="VM6" s="73">
        <v>45369</v>
      </c>
      <c r="VN6" s="73">
        <v>45370</v>
      </c>
      <c r="VO6" s="73">
        <v>45371</v>
      </c>
      <c r="VP6" s="73">
        <v>45372</v>
      </c>
      <c r="VQ6" s="73">
        <v>45373</v>
      </c>
      <c r="VR6" s="73">
        <v>45376</v>
      </c>
      <c r="VS6" s="73">
        <v>45377</v>
      </c>
      <c r="VT6" s="73">
        <v>45378</v>
      </c>
      <c r="VU6" s="73">
        <v>45379</v>
      </c>
      <c r="VV6" s="73">
        <v>45380</v>
      </c>
      <c r="VW6" s="73">
        <v>45383</v>
      </c>
      <c r="VX6" s="73">
        <v>45384</v>
      </c>
      <c r="VY6" s="73">
        <v>45385</v>
      </c>
      <c r="VZ6" s="73">
        <v>45386</v>
      </c>
      <c r="WA6" s="73">
        <v>45387</v>
      </c>
      <c r="WB6" s="73">
        <v>45390</v>
      </c>
      <c r="WC6" s="73">
        <v>45391</v>
      </c>
      <c r="WD6" s="73">
        <v>45392</v>
      </c>
      <c r="WE6" s="73">
        <v>45393</v>
      </c>
      <c r="WF6" s="73">
        <v>45394</v>
      </c>
      <c r="WG6" s="73">
        <v>45397</v>
      </c>
      <c r="WH6" s="73">
        <v>45398</v>
      </c>
      <c r="WI6" s="73">
        <v>45399</v>
      </c>
      <c r="WJ6" s="73">
        <v>45400</v>
      </c>
      <c r="WK6" s="73">
        <v>45401</v>
      </c>
      <c r="WL6" s="73">
        <v>45404</v>
      </c>
      <c r="WM6" s="73">
        <v>45405</v>
      </c>
      <c r="WN6" s="73">
        <v>45406</v>
      </c>
      <c r="WO6" s="73">
        <v>45407</v>
      </c>
      <c r="WP6" s="73">
        <v>45408</v>
      </c>
      <c r="WQ6" s="73">
        <v>45411</v>
      </c>
      <c r="WR6" s="73">
        <v>45412</v>
      </c>
      <c r="WS6" s="73">
        <v>45413</v>
      </c>
      <c r="WT6" s="73">
        <v>45414</v>
      </c>
      <c r="WU6" s="73">
        <v>45415</v>
      </c>
      <c r="WV6" s="73">
        <v>45418</v>
      </c>
      <c r="WW6" s="73">
        <v>45419</v>
      </c>
      <c r="WX6" s="73">
        <v>45420</v>
      </c>
      <c r="WY6" s="73">
        <v>45421</v>
      </c>
      <c r="WZ6" s="73">
        <v>45422</v>
      </c>
      <c r="XA6" s="73">
        <v>45425</v>
      </c>
      <c r="XB6" s="73">
        <v>45426</v>
      </c>
      <c r="XC6" s="73">
        <v>45427</v>
      </c>
      <c r="XD6" s="73">
        <v>45428</v>
      </c>
      <c r="XE6" s="73">
        <v>45429</v>
      </c>
      <c r="XF6" s="73">
        <v>45432</v>
      </c>
      <c r="XG6" s="73">
        <v>45433</v>
      </c>
      <c r="XH6" s="73">
        <v>45434</v>
      </c>
      <c r="XI6" s="73">
        <v>45435</v>
      </c>
      <c r="XJ6" s="73">
        <v>45436</v>
      </c>
      <c r="XK6" s="73">
        <v>45439</v>
      </c>
      <c r="XL6" s="73">
        <v>45440</v>
      </c>
      <c r="XM6" s="73">
        <v>45441</v>
      </c>
      <c r="XN6" s="73">
        <v>45442</v>
      </c>
      <c r="XO6" s="73">
        <v>45443</v>
      </c>
      <c r="XP6" s="73">
        <v>45446</v>
      </c>
      <c r="XQ6" s="73">
        <v>45447</v>
      </c>
      <c r="XR6" s="73">
        <v>45448</v>
      </c>
      <c r="XS6" s="73">
        <v>45449</v>
      </c>
      <c r="XT6" s="73">
        <v>45450</v>
      </c>
      <c r="XU6" s="73">
        <v>45453</v>
      </c>
      <c r="XV6" s="73">
        <v>45454</v>
      </c>
    </row>
    <row r="7" spans="1:646" x14ac:dyDescent="0.35">
      <c r="B7"/>
      <c r="I7" s="20" t="s">
        <v>116</v>
      </c>
      <c r="J7" s="20">
        <v>70.53</v>
      </c>
      <c r="K7" s="20">
        <v>70.73</v>
      </c>
      <c r="L7" s="20">
        <v>70.94</v>
      </c>
      <c r="M7" s="20">
        <v>71.14</v>
      </c>
      <c r="N7" s="20">
        <v>71.34</v>
      </c>
      <c r="O7" s="20">
        <v>71.95</v>
      </c>
      <c r="P7" s="20">
        <v>72.16</v>
      </c>
      <c r="Q7" s="20">
        <v>72.36</v>
      </c>
      <c r="R7" s="20">
        <v>72.56</v>
      </c>
      <c r="S7" s="20">
        <v>72.77</v>
      </c>
      <c r="T7" s="20">
        <v>73.38</v>
      </c>
      <c r="U7" s="20">
        <v>73.58</v>
      </c>
      <c r="V7" s="20">
        <v>73.78</v>
      </c>
      <c r="W7" s="20">
        <v>73.98</v>
      </c>
      <c r="X7" s="20">
        <v>74.19</v>
      </c>
      <c r="Y7" s="20">
        <v>74.8</v>
      </c>
      <c r="Z7" s="20">
        <v>75</v>
      </c>
      <c r="AA7" s="20">
        <v>74.95</v>
      </c>
      <c r="AB7" s="20">
        <v>75.099999999999994</v>
      </c>
      <c r="AC7" s="20">
        <v>75.25</v>
      </c>
      <c r="AD7" s="20">
        <v>75.25</v>
      </c>
      <c r="AE7" s="20">
        <v>76.25</v>
      </c>
      <c r="AF7" s="20">
        <v>76.25</v>
      </c>
      <c r="AG7" s="20">
        <v>76.25</v>
      </c>
      <c r="AH7" s="20">
        <v>77</v>
      </c>
      <c r="AI7" s="20">
        <v>77.19</v>
      </c>
      <c r="AJ7" s="20">
        <v>77.25</v>
      </c>
      <c r="AK7" s="20">
        <v>78.3</v>
      </c>
      <c r="AL7" s="20">
        <v>81</v>
      </c>
      <c r="AM7" s="20">
        <v>81.5</v>
      </c>
      <c r="AN7" s="20">
        <v>83.5</v>
      </c>
      <c r="AO7" s="20">
        <v>84.5</v>
      </c>
      <c r="AP7" s="20">
        <v>86.25</v>
      </c>
      <c r="AQ7" s="20">
        <v>85.5</v>
      </c>
      <c r="AR7" s="20">
        <v>85</v>
      </c>
      <c r="AS7" s="20">
        <v>84</v>
      </c>
      <c r="AT7" s="20">
        <v>82.5</v>
      </c>
      <c r="AU7" s="20">
        <v>80.75</v>
      </c>
      <c r="AV7" s="20">
        <v>80.38</v>
      </c>
      <c r="AW7" s="20">
        <v>80</v>
      </c>
      <c r="AX7" s="20">
        <v>80.75</v>
      </c>
      <c r="AY7" s="20">
        <v>80.5</v>
      </c>
      <c r="AZ7" s="20">
        <v>80.5</v>
      </c>
      <c r="BA7" s="20">
        <v>79.75</v>
      </c>
      <c r="BB7" s="20">
        <v>79</v>
      </c>
      <c r="BC7" s="20">
        <v>78.5</v>
      </c>
      <c r="BD7" s="20">
        <v>76.5</v>
      </c>
      <c r="BE7" s="20">
        <v>74.75</v>
      </c>
      <c r="BF7" s="20">
        <v>70.25</v>
      </c>
      <c r="BG7" s="20">
        <v>72</v>
      </c>
      <c r="BH7" s="20">
        <v>72.5</v>
      </c>
      <c r="BI7" s="20">
        <v>72</v>
      </c>
      <c r="BJ7" s="20">
        <v>71.75</v>
      </c>
      <c r="BK7" s="20">
        <v>73.5</v>
      </c>
      <c r="BL7" s="20">
        <v>73.62</v>
      </c>
      <c r="BM7" s="20">
        <v>73.62</v>
      </c>
      <c r="BN7" s="20">
        <v>73.45</v>
      </c>
      <c r="BO7" s="20">
        <v>72.900000000000006</v>
      </c>
      <c r="BP7" s="20">
        <v>73.099999999999994</v>
      </c>
      <c r="BQ7" s="20">
        <v>74</v>
      </c>
      <c r="BR7" s="20">
        <v>75.25</v>
      </c>
      <c r="BS7" s="20">
        <v>76</v>
      </c>
      <c r="BT7" s="20">
        <v>76.05</v>
      </c>
      <c r="BU7" s="20">
        <v>76</v>
      </c>
      <c r="BV7" s="20">
        <v>75.900000000000006</v>
      </c>
      <c r="BW7" s="20">
        <v>76</v>
      </c>
      <c r="BX7" s="20">
        <v>76</v>
      </c>
      <c r="BY7" s="20">
        <v>76</v>
      </c>
      <c r="BZ7" s="20">
        <v>76</v>
      </c>
      <c r="CA7" s="20">
        <v>75.95</v>
      </c>
      <c r="CB7" s="20">
        <v>75.900000000000006</v>
      </c>
      <c r="CC7" s="20">
        <v>75.5</v>
      </c>
      <c r="CD7" s="20">
        <v>76.25</v>
      </c>
      <c r="CE7" s="20">
        <v>76.5</v>
      </c>
      <c r="CF7" s="20">
        <v>76.599999999999994</v>
      </c>
      <c r="CG7" s="20">
        <v>76.900000000000006</v>
      </c>
      <c r="CH7" s="20">
        <v>77</v>
      </c>
      <c r="CI7" s="20">
        <v>76.92</v>
      </c>
      <c r="CJ7" s="20">
        <v>76.849999999999994</v>
      </c>
      <c r="CK7" s="20">
        <v>75.25</v>
      </c>
      <c r="CL7" s="20">
        <v>75.209999999999994</v>
      </c>
      <c r="CM7" s="20">
        <v>75.2</v>
      </c>
      <c r="CN7" s="20">
        <v>75.900000000000006</v>
      </c>
      <c r="CO7" s="20">
        <v>75.75</v>
      </c>
      <c r="CP7" s="20">
        <v>75.900000000000006</v>
      </c>
      <c r="CQ7" s="20">
        <v>75.900000000000006</v>
      </c>
      <c r="CR7" s="20">
        <v>75.900000000000006</v>
      </c>
      <c r="CS7" s="20">
        <v>75.87</v>
      </c>
      <c r="CT7" s="20">
        <v>76.2</v>
      </c>
      <c r="CU7" s="20">
        <v>76.3</v>
      </c>
      <c r="CV7" s="20">
        <v>76.5</v>
      </c>
      <c r="CW7" s="20">
        <v>76.47</v>
      </c>
      <c r="CX7" s="20">
        <v>76.45</v>
      </c>
      <c r="CY7" s="20">
        <v>76.45</v>
      </c>
      <c r="CZ7" s="20">
        <v>76.400000000000006</v>
      </c>
      <c r="DA7" s="20">
        <v>76.5</v>
      </c>
      <c r="DB7" s="20">
        <v>76.599999999999994</v>
      </c>
      <c r="DC7" s="20">
        <v>76.599999999999994</v>
      </c>
      <c r="DD7" s="20">
        <v>76.42</v>
      </c>
      <c r="DE7" s="20">
        <v>76.47</v>
      </c>
      <c r="DF7" s="20">
        <v>76.900000000000006</v>
      </c>
      <c r="DG7" s="20">
        <v>77.05</v>
      </c>
      <c r="DH7" s="20">
        <v>77</v>
      </c>
      <c r="DI7" s="20">
        <v>77</v>
      </c>
      <c r="DJ7" s="20">
        <v>77</v>
      </c>
      <c r="DK7" s="20">
        <v>77.2</v>
      </c>
      <c r="DL7" s="20">
        <v>77</v>
      </c>
      <c r="DM7" s="20">
        <v>76.87</v>
      </c>
      <c r="DN7" s="20">
        <v>76.849999999999994</v>
      </c>
      <c r="DO7" s="20">
        <v>77.099999999999994</v>
      </c>
      <c r="DP7" s="20">
        <v>77.08</v>
      </c>
      <c r="DQ7" s="20">
        <v>77.069999999999993</v>
      </c>
      <c r="DR7" s="20">
        <v>76.900000000000006</v>
      </c>
      <c r="DS7" s="20">
        <v>76.8</v>
      </c>
      <c r="DT7" s="20">
        <v>76.599999999999994</v>
      </c>
      <c r="DU7" s="20">
        <v>76.599999999999994</v>
      </c>
      <c r="DV7" s="20">
        <v>76.400000000000006</v>
      </c>
      <c r="DW7" s="20">
        <v>75.7</v>
      </c>
      <c r="DX7" s="20">
        <v>77</v>
      </c>
      <c r="DY7" s="20">
        <v>76.849999999999994</v>
      </c>
      <c r="DZ7" s="20">
        <v>76.599999999999994</v>
      </c>
      <c r="EA7" s="20">
        <v>76.5</v>
      </c>
      <c r="EB7" s="20">
        <v>76.5</v>
      </c>
      <c r="EC7" s="20">
        <v>76.25</v>
      </c>
      <c r="ED7" s="20">
        <v>76.17</v>
      </c>
      <c r="EE7" s="20">
        <v>75.95</v>
      </c>
      <c r="EF7" s="20">
        <v>76.2</v>
      </c>
      <c r="EG7" s="20">
        <v>76.099999999999994</v>
      </c>
      <c r="EH7" s="20">
        <v>76</v>
      </c>
      <c r="EI7" s="20">
        <v>76</v>
      </c>
      <c r="EJ7" s="20">
        <v>75.400000000000006</v>
      </c>
      <c r="EK7" s="20">
        <v>75.37</v>
      </c>
      <c r="EL7" s="20">
        <v>75</v>
      </c>
      <c r="EM7" s="20">
        <v>74.75</v>
      </c>
      <c r="EN7" s="20">
        <v>74</v>
      </c>
      <c r="EO7" s="20">
        <v>73</v>
      </c>
      <c r="EP7" s="20">
        <v>73</v>
      </c>
      <c r="EQ7" s="20">
        <v>72.87</v>
      </c>
      <c r="ER7" s="20">
        <v>73.150000000000006</v>
      </c>
      <c r="ES7" s="20">
        <v>72.8</v>
      </c>
      <c r="ET7" s="20">
        <v>72.900000000000006</v>
      </c>
      <c r="EU7" s="20">
        <v>72.95</v>
      </c>
      <c r="EV7" s="20">
        <v>72.87</v>
      </c>
      <c r="EW7" s="20">
        <v>73.150000000000006</v>
      </c>
      <c r="EX7" s="20">
        <v>73</v>
      </c>
      <c r="EY7" s="20">
        <v>72.8</v>
      </c>
      <c r="EZ7" s="20">
        <v>72.55</v>
      </c>
      <c r="FA7" s="20">
        <v>72.599999999999994</v>
      </c>
      <c r="FB7" s="20">
        <v>80.75</v>
      </c>
      <c r="FC7" s="20">
        <v>80.25</v>
      </c>
      <c r="FD7" s="20">
        <v>80.3</v>
      </c>
      <c r="FE7" s="20">
        <v>80.3</v>
      </c>
      <c r="FF7" s="20">
        <v>80.25</v>
      </c>
      <c r="FG7" s="20">
        <v>80</v>
      </c>
      <c r="FH7" s="20">
        <v>80</v>
      </c>
      <c r="FI7" s="20">
        <v>79.8</v>
      </c>
      <c r="FJ7" s="20">
        <v>79.849999999999994</v>
      </c>
      <c r="FK7" s="20">
        <v>79.900000000000006</v>
      </c>
      <c r="FL7" s="20">
        <v>80</v>
      </c>
      <c r="FM7" s="20">
        <v>80.150000000000006</v>
      </c>
      <c r="FN7" s="20">
        <v>80.599999999999994</v>
      </c>
      <c r="FO7" s="20">
        <v>80.75</v>
      </c>
      <c r="FP7" s="20">
        <v>83.5</v>
      </c>
      <c r="FQ7" s="20">
        <v>83.45</v>
      </c>
      <c r="FR7" s="20">
        <v>85.4</v>
      </c>
      <c r="FS7" s="20">
        <v>85.5</v>
      </c>
      <c r="FT7" s="20">
        <v>86</v>
      </c>
      <c r="FU7" s="20">
        <v>86.05</v>
      </c>
      <c r="FV7" s="20">
        <v>86.5</v>
      </c>
      <c r="FW7" s="20">
        <v>85.7</v>
      </c>
      <c r="FX7" s="20">
        <v>86.5</v>
      </c>
      <c r="FY7" s="20">
        <v>86.65</v>
      </c>
      <c r="FZ7" s="20">
        <v>86.7</v>
      </c>
      <c r="GA7" s="20">
        <v>86.8</v>
      </c>
      <c r="GB7" s="20">
        <v>87.1</v>
      </c>
      <c r="GC7" s="20">
        <v>87.05</v>
      </c>
      <c r="GD7" s="20">
        <v>87.15</v>
      </c>
      <c r="GE7" s="20">
        <v>87.3</v>
      </c>
      <c r="GF7" s="20">
        <v>85.5</v>
      </c>
      <c r="GG7" s="20">
        <v>85.7</v>
      </c>
      <c r="GH7" s="20">
        <v>85.5</v>
      </c>
      <c r="GI7" s="20">
        <v>85</v>
      </c>
      <c r="GJ7" s="20">
        <v>84</v>
      </c>
      <c r="GK7" s="20">
        <v>83.5</v>
      </c>
      <c r="GL7" s="20">
        <v>83</v>
      </c>
      <c r="GM7" s="20">
        <v>83.2</v>
      </c>
      <c r="GN7" s="20">
        <v>83.1</v>
      </c>
      <c r="GO7" s="20">
        <v>82.75</v>
      </c>
      <c r="GP7" s="20">
        <v>82.75</v>
      </c>
      <c r="GQ7" s="20">
        <v>82.57</v>
      </c>
      <c r="GR7" s="20">
        <v>82.03</v>
      </c>
      <c r="GS7" s="20">
        <v>81.849999999999994</v>
      </c>
      <c r="GT7" s="20">
        <v>81</v>
      </c>
      <c r="GU7" s="20">
        <v>80</v>
      </c>
      <c r="GV7" s="20">
        <v>79</v>
      </c>
      <c r="GW7" s="20">
        <v>78</v>
      </c>
      <c r="GX7" s="20">
        <v>78</v>
      </c>
      <c r="GY7" s="20">
        <v>78.05</v>
      </c>
      <c r="GZ7" s="20">
        <v>78.2</v>
      </c>
      <c r="HA7" s="20">
        <v>82.5</v>
      </c>
      <c r="HB7" s="20">
        <v>82.9</v>
      </c>
      <c r="HC7" s="20">
        <v>82.22</v>
      </c>
      <c r="HD7" s="20">
        <v>80.75</v>
      </c>
      <c r="HE7" s="20">
        <v>80.400000000000006</v>
      </c>
      <c r="HF7" s="20">
        <v>80.7</v>
      </c>
      <c r="HG7" s="20">
        <v>81</v>
      </c>
      <c r="HH7" s="20">
        <v>81</v>
      </c>
      <c r="HI7" s="20">
        <v>80.75</v>
      </c>
      <c r="HJ7" s="20">
        <v>80.67</v>
      </c>
      <c r="HK7" s="20">
        <v>80.900000000000006</v>
      </c>
      <c r="HL7" s="20">
        <v>81.12</v>
      </c>
      <c r="HM7" s="20">
        <v>81.2</v>
      </c>
      <c r="HN7" s="20">
        <v>81.25</v>
      </c>
      <c r="HO7" s="20">
        <v>82</v>
      </c>
      <c r="HP7" s="20">
        <v>82.5</v>
      </c>
      <c r="HQ7" s="20">
        <v>84.75</v>
      </c>
      <c r="HR7" s="20">
        <v>85</v>
      </c>
      <c r="HS7" s="20">
        <v>84.6</v>
      </c>
      <c r="HT7" s="20">
        <v>84.5</v>
      </c>
      <c r="HU7" s="20">
        <v>85</v>
      </c>
      <c r="HV7" s="20">
        <v>85</v>
      </c>
      <c r="HW7" s="20">
        <v>86.5</v>
      </c>
      <c r="HX7" s="20">
        <v>87.1</v>
      </c>
      <c r="HY7" s="20">
        <v>88.2</v>
      </c>
      <c r="HZ7" s="20">
        <v>88.2</v>
      </c>
      <c r="IA7" s="20">
        <v>87.9</v>
      </c>
      <c r="IB7" s="20">
        <v>88.5</v>
      </c>
      <c r="IC7" s="20">
        <v>88.17</v>
      </c>
      <c r="ID7" s="20">
        <v>88.25</v>
      </c>
      <c r="IE7" s="20">
        <v>88.4</v>
      </c>
      <c r="IF7" s="20">
        <v>88.15</v>
      </c>
      <c r="IG7" s="20">
        <v>88</v>
      </c>
      <c r="IH7" s="20">
        <v>88</v>
      </c>
      <c r="II7" s="20">
        <v>87.5</v>
      </c>
      <c r="IJ7" s="20">
        <v>86.5</v>
      </c>
      <c r="IK7" s="20">
        <v>86.2</v>
      </c>
      <c r="IL7" s="20">
        <v>86.2</v>
      </c>
      <c r="IM7" s="20">
        <v>84.15</v>
      </c>
      <c r="IN7" s="20">
        <v>83.5</v>
      </c>
      <c r="IO7" s="20">
        <v>82.45</v>
      </c>
      <c r="IP7" s="20">
        <v>81</v>
      </c>
      <c r="IQ7" s="20">
        <v>81</v>
      </c>
      <c r="IR7" s="20">
        <v>82</v>
      </c>
      <c r="IS7" s="20">
        <v>82.5</v>
      </c>
      <c r="IT7" s="20">
        <v>82.5</v>
      </c>
      <c r="IU7" s="20">
        <v>83.25</v>
      </c>
      <c r="IV7" s="20">
        <v>83.37</v>
      </c>
      <c r="IW7" s="20">
        <v>83</v>
      </c>
      <c r="IX7" s="20">
        <v>83.5</v>
      </c>
      <c r="IY7" s="20">
        <v>75</v>
      </c>
      <c r="IZ7" s="20">
        <v>77.5</v>
      </c>
      <c r="JA7" s="20">
        <v>77.17</v>
      </c>
      <c r="JB7" s="20">
        <v>77</v>
      </c>
      <c r="JC7" s="20">
        <v>76.5</v>
      </c>
      <c r="JD7" s="20">
        <v>76</v>
      </c>
      <c r="JE7" s="20">
        <v>75.72</v>
      </c>
      <c r="JF7" s="20">
        <v>75.62</v>
      </c>
      <c r="JG7" s="20">
        <v>75.53</v>
      </c>
      <c r="JH7" s="20">
        <v>75.44</v>
      </c>
      <c r="JI7" s="20">
        <v>75.34</v>
      </c>
      <c r="JJ7" s="20">
        <v>75.06</v>
      </c>
      <c r="JK7" s="20">
        <v>74.97</v>
      </c>
      <c r="JL7" s="20">
        <v>74.88</v>
      </c>
      <c r="JM7" s="20">
        <v>74.78</v>
      </c>
      <c r="JN7" s="20">
        <v>74.69</v>
      </c>
      <c r="JO7" s="20">
        <v>74.41</v>
      </c>
      <c r="JP7" s="20">
        <v>74.31</v>
      </c>
      <c r="JQ7" s="20">
        <v>74.22</v>
      </c>
      <c r="JR7" s="20">
        <v>74.12</v>
      </c>
      <c r="JS7" s="20">
        <v>74.03</v>
      </c>
      <c r="JT7" s="20">
        <v>73.75</v>
      </c>
      <c r="JU7" s="20">
        <v>73.66</v>
      </c>
      <c r="JV7" s="20">
        <v>73.56</v>
      </c>
      <c r="JW7" s="20">
        <v>73.47</v>
      </c>
      <c r="JX7" s="20">
        <v>73.38</v>
      </c>
      <c r="JY7" s="20">
        <v>73.09</v>
      </c>
      <c r="JZ7" s="20">
        <v>73</v>
      </c>
      <c r="KA7" s="20">
        <v>72.72</v>
      </c>
      <c r="KB7" s="20">
        <v>72.5</v>
      </c>
      <c r="KC7" s="20">
        <v>72.5</v>
      </c>
      <c r="KD7" s="20">
        <v>72.3</v>
      </c>
      <c r="KE7" s="20">
        <v>72.650000000000006</v>
      </c>
      <c r="KF7" s="20">
        <v>72</v>
      </c>
      <c r="KG7" s="20">
        <v>72</v>
      </c>
      <c r="KH7" s="20">
        <v>72.400000000000006</v>
      </c>
      <c r="KI7" s="20">
        <v>72.47</v>
      </c>
      <c r="KJ7" s="20">
        <v>72.5</v>
      </c>
      <c r="KK7" s="20">
        <v>72.5</v>
      </c>
      <c r="KL7" s="20">
        <v>72.25</v>
      </c>
      <c r="KM7" s="20">
        <v>72.099999999999994</v>
      </c>
      <c r="KN7" s="20">
        <v>72.3</v>
      </c>
      <c r="KO7" s="20">
        <v>71.95</v>
      </c>
      <c r="KP7" s="20">
        <v>71.900000000000006</v>
      </c>
      <c r="KQ7" s="20">
        <v>71.8</v>
      </c>
      <c r="KR7" s="20">
        <v>71.8</v>
      </c>
      <c r="KS7" s="20">
        <v>70.05</v>
      </c>
      <c r="KT7" s="20">
        <v>69.92</v>
      </c>
      <c r="KU7" s="20">
        <v>69</v>
      </c>
      <c r="KV7" s="20">
        <v>68.5</v>
      </c>
      <c r="KW7" s="20">
        <v>67</v>
      </c>
      <c r="KX7" s="20">
        <v>68</v>
      </c>
      <c r="KY7" s="20">
        <v>67.5</v>
      </c>
      <c r="KZ7" s="20">
        <v>67</v>
      </c>
      <c r="LA7" s="20">
        <v>67</v>
      </c>
      <c r="LB7" s="20">
        <v>67</v>
      </c>
      <c r="LC7" s="20">
        <v>66.900000000000006</v>
      </c>
      <c r="LD7" s="20">
        <v>66</v>
      </c>
      <c r="LE7" s="20">
        <v>65.75</v>
      </c>
      <c r="LF7" s="20">
        <v>67</v>
      </c>
      <c r="LG7" s="20">
        <v>66.25</v>
      </c>
      <c r="LH7" s="20">
        <v>66</v>
      </c>
      <c r="LI7" s="20">
        <v>65.5</v>
      </c>
      <c r="LJ7" s="20">
        <v>65.25</v>
      </c>
      <c r="LK7" s="20">
        <v>68</v>
      </c>
      <c r="LL7" s="20">
        <v>66.75</v>
      </c>
      <c r="LM7" s="20">
        <v>66</v>
      </c>
      <c r="LN7" s="20">
        <v>65.75</v>
      </c>
      <c r="LO7" s="20">
        <v>65</v>
      </c>
      <c r="LP7" s="20">
        <v>65</v>
      </c>
      <c r="LQ7" s="20">
        <v>64.45</v>
      </c>
      <c r="LR7" s="20">
        <v>63.1</v>
      </c>
      <c r="LS7" s="20">
        <v>61.5</v>
      </c>
      <c r="LT7" s="20">
        <v>60.5</v>
      </c>
      <c r="LU7" s="20">
        <v>59.5</v>
      </c>
      <c r="LV7" s="20">
        <v>54</v>
      </c>
      <c r="LW7" s="20">
        <v>54.5</v>
      </c>
      <c r="LX7" s="20">
        <v>58</v>
      </c>
      <c r="LY7" s="20">
        <v>59</v>
      </c>
      <c r="LZ7" s="20">
        <v>59</v>
      </c>
      <c r="MA7" s="20">
        <v>59.05</v>
      </c>
      <c r="MB7" s="20">
        <v>59.2</v>
      </c>
      <c r="MC7" s="20">
        <v>59.25</v>
      </c>
      <c r="MD7" s="20">
        <v>59.25</v>
      </c>
      <c r="ME7" s="20">
        <v>59</v>
      </c>
      <c r="MF7" s="20">
        <v>62.5</v>
      </c>
      <c r="MG7" s="20">
        <v>62.75</v>
      </c>
      <c r="MH7" s="20">
        <v>62.75</v>
      </c>
      <c r="MI7" s="20">
        <v>61.35</v>
      </c>
      <c r="MJ7" s="20">
        <v>61.35</v>
      </c>
      <c r="MK7" s="20">
        <v>61.5</v>
      </c>
      <c r="ML7" s="20">
        <v>61.15</v>
      </c>
      <c r="MM7" s="20">
        <v>60.98</v>
      </c>
      <c r="MN7" s="20">
        <v>60.82</v>
      </c>
      <c r="MO7" s="20">
        <v>61</v>
      </c>
      <c r="MP7" s="20">
        <v>58.5</v>
      </c>
      <c r="MQ7" s="20">
        <v>56</v>
      </c>
      <c r="MR7" s="20">
        <v>56</v>
      </c>
      <c r="MS7" s="20">
        <v>54.25</v>
      </c>
      <c r="MT7" s="20">
        <v>53.25</v>
      </c>
      <c r="MU7" s="20">
        <v>54.75</v>
      </c>
      <c r="MV7" s="20">
        <v>54.5</v>
      </c>
      <c r="MW7" s="20">
        <v>54</v>
      </c>
      <c r="MX7" s="20">
        <v>54</v>
      </c>
      <c r="MY7" s="20">
        <v>53</v>
      </c>
      <c r="MZ7" s="20">
        <v>52</v>
      </c>
      <c r="NA7" s="20">
        <v>52.5</v>
      </c>
      <c r="NB7" s="20">
        <v>52.25</v>
      </c>
      <c r="NC7" s="20">
        <v>51.95</v>
      </c>
      <c r="ND7" s="20">
        <v>51.5</v>
      </c>
      <c r="NE7" s="20">
        <v>52.12</v>
      </c>
      <c r="NF7" s="20">
        <v>54</v>
      </c>
      <c r="NG7" s="20">
        <v>53.92</v>
      </c>
      <c r="NH7" s="20">
        <v>53.83</v>
      </c>
      <c r="NI7" s="20">
        <v>53.75</v>
      </c>
      <c r="NJ7" s="20">
        <v>54</v>
      </c>
      <c r="NK7" s="20">
        <v>55</v>
      </c>
      <c r="NL7" s="20">
        <v>54.25</v>
      </c>
      <c r="NM7" s="20">
        <v>54.5</v>
      </c>
      <c r="NN7" s="20">
        <v>54.75</v>
      </c>
      <c r="NO7" s="20">
        <v>55</v>
      </c>
      <c r="NP7" s="20">
        <v>55.56</v>
      </c>
      <c r="NQ7" s="20">
        <v>55.75</v>
      </c>
      <c r="NR7" s="20">
        <v>56.12</v>
      </c>
      <c r="NS7" s="20">
        <v>56.5</v>
      </c>
      <c r="NT7" s="20">
        <v>56.3</v>
      </c>
      <c r="NU7" s="20">
        <v>56</v>
      </c>
      <c r="NV7" s="20">
        <v>55</v>
      </c>
      <c r="NW7" s="20">
        <v>57.25</v>
      </c>
      <c r="NX7" s="20">
        <v>60.5</v>
      </c>
      <c r="NY7" s="20">
        <v>60.38</v>
      </c>
      <c r="NZ7" s="20">
        <v>60</v>
      </c>
      <c r="OA7" s="20">
        <v>59.25</v>
      </c>
      <c r="OB7" s="20">
        <v>53.25</v>
      </c>
      <c r="OC7" s="20">
        <v>48</v>
      </c>
      <c r="OD7" s="20">
        <v>47.5</v>
      </c>
      <c r="OE7" s="20">
        <v>43.5</v>
      </c>
      <c r="OF7" s="20">
        <v>41</v>
      </c>
      <c r="OG7" s="20">
        <v>42.5</v>
      </c>
      <c r="OH7" s="20">
        <v>41</v>
      </c>
      <c r="OI7" s="20">
        <v>41</v>
      </c>
      <c r="OJ7" s="20">
        <v>41.75</v>
      </c>
      <c r="OK7" s="20">
        <v>40</v>
      </c>
      <c r="OL7" s="20">
        <v>37</v>
      </c>
      <c r="OM7" s="20">
        <v>37.5</v>
      </c>
      <c r="ON7" s="20">
        <v>38</v>
      </c>
      <c r="OO7" s="20">
        <v>39.5</v>
      </c>
      <c r="OP7" s="20">
        <v>38.5</v>
      </c>
      <c r="OQ7" s="20">
        <v>38.25</v>
      </c>
      <c r="OR7" s="20">
        <v>39.25</v>
      </c>
      <c r="OS7" s="20">
        <v>40.69</v>
      </c>
      <c r="OT7" s="20">
        <v>45</v>
      </c>
      <c r="OU7" s="20">
        <v>49.95</v>
      </c>
      <c r="OV7" s="20">
        <v>50</v>
      </c>
      <c r="OW7" s="20">
        <v>49.75</v>
      </c>
      <c r="OX7" s="20">
        <v>48</v>
      </c>
      <c r="OY7" s="20">
        <v>47.25</v>
      </c>
      <c r="OZ7" s="20">
        <v>50</v>
      </c>
      <c r="PA7" s="20">
        <v>65</v>
      </c>
      <c r="PB7" s="20">
        <v>65.25</v>
      </c>
      <c r="PC7" s="20">
        <v>61.5</v>
      </c>
      <c r="PD7" s="20">
        <v>60</v>
      </c>
      <c r="PE7" s="20">
        <v>59.75</v>
      </c>
      <c r="PF7" s="20">
        <v>57.5</v>
      </c>
      <c r="PG7" s="20">
        <v>57</v>
      </c>
      <c r="PH7" s="20">
        <v>58</v>
      </c>
      <c r="PI7" s="20">
        <v>58</v>
      </c>
      <c r="PJ7" s="20">
        <v>59.9</v>
      </c>
      <c r="PK7" s="20">
        <v>60.25</v>
      </c>
      <c r="PL7" s="20">
        <v>60.75</v>
      </c>
      <c r="PM7" s="20">
        <v>59.95</v>
      </c>
      <c r="PN7" s="20">
        <v>60.2</v>
      </c>
      <c r="PO7" s="20">
        <v>60.5</v>
      </c>
      <c r="PP7" s="20">
        <v>61.25</v>
      </c>
      <c r="PQ7" s="20">
        <v>61.4</v>
      </c>
      <c r="PR7" s="20">
        <v>62.5</v>
      </c>
      <c r="PS7" s="20">
        <v>65</v>
      </c>
      <c r="PT7" s="20">
        <v>65.5</v>
      </c>
      <c r="PU7" s="20">
        <v>65.5</v>
      </c>
      <c r="PV7" s="20">
        <v>66.25</v>
      </c>
      <c r="PW7" s="20">
        <v>66.75</v>
      </c>
      <c r="PX7" s="20">
        <v>67</v>
      </c>
      <c r="PY7" s="20">
        <v>67</v>
      </c>
      <c r="PZ7" s="20">
        <v>67.5</v>
      </c>
      <c r="QA7" s="20">
        <v>68.5</v>
      </c>
      <c r="QB7" s="20">
        <v>70.5</v>
      </c>
      <c r="QC7" s="20">
        <v>71</v>
      </c>
      <c r="QD7" s="20">
        <v>70.5</v>
      </c>
      <c r="QE7" s="20">
        <v>70.25</v>
      </c>
      <c r="QF7" s="20">
        <v>71.099999999999994</v>
      </c>
      <c r="QG7" s="20">
        <v>71.75</v>
      </c>
      <c r="QH7" s="20">
        <v>73</v>
      </c>
      <c r="QI7" s="20">
        <v>73</v>
      </c>
      <c r="QJ7" s="20">
        <v>72.599999999999994</v>
      </c>
      <c r="QK7" s="20">
        <v>72.5</v>
      </c>
      <c r="QL7" s="20">
        <v>71.75</v>
      </c>
      <c r="QM7" s="20">
        <v>69.75</v>
      </c>
      <c r="QN7" s="20">
        <v>68</v>
      </c>
      <c r="QO7" s="20">
        <v>66</v>
      </c>
      <c r="QP7" s="20">
        <v>66.5</v>
      </c>
      <c r="QQ7" s="20">
        <v>65.599999999999994</v>
      </c>
      <c r="QR7" s="20">
        <v>65.25</v>
      </c>
      <c r="QS7" s="20">
        <v>64</v>
      </c>
      <c r="QT7" s="20">
        <v>64</v>
      </c>
      <c r="QU7" s="20">
        <v>64.25</v>
      </c>
      <c r="QV7" s="20">
        <v>65.75</v>
      </c>
      <c r="QW7" s="20">
        <v>66.05</v>
      </c>
      <c r="QX7" s="20">
        <v>66.05</v>
      </c>
      <c r="QY7" s="20">
        <v>65.5</v>
      </c>
      <c r="QZ7" s="20">
        <v>65.5</v>
      </c>
      <c r="RA7" s="20">
        <v>65.849999999999994</v>
      </c>
      <c r="RB7" s="20">
        <v>66.75</v>
      </c>
      <c r="RC7" s="20">
        <v>67</v>
      </c>
      <c r="RD7" s="20">
        <v>67.3</v>
      </c>
      <c r="RE7" s="20">
        <v>67.5</v>
      </c>
      <c r="RF7" s="20">
        <v>67.900000000000006</v>
      </c>
      <c r="RG7" s="20">
        <v>67.650000000000006</v>
      </c>
      <c r="RH7" s="20">
        <v>67.75</v>
      </c>
      <c r="RI7" s="20">
        <v>69.5</v>
      </c>
      <c r="RJ7" s="20">
        <v>69.599999999999994</v>
      </c>
      <c r="RK7" s="20">
        <v>69.5</v>
      </c>
      <c r="RL7" s="20">
        <v>68.34</v>
      </c>
      <c r="RM7" s="20">
        <v>67.95</v>
      </c>
      <c r="RN7" s="20">
        <v>68.75</v>
      </c>
      <c r="RO7" s="20">
        <v>69.25</v>
      </c>
      <c r="RP7" s="20">
        <v>69.3</v>
      </c>
      <c r="RQ7" s="20">
        <v>70.099999999999994</v>
      </c>
      <c r="RR7" s="20">
        <v>69.900000000000006</v>
      </c>
      <c r="RS7" s="20">
        <v>70</v>
      </c>
      <c r="RT7" s="20">
        <v>69.900000000000006</v>
      </c>
      <c r="RU7" s="20">
        <v>70.099999999999994</v>
      </c>
      <c r="RV7" s="20">
        <v>70</v>
      </c>
      <c r="RW7" s="20">
        <v>70.25</v>
      </c>
      <c r="RX7" s="20">
        <v>70.7</v>
      </c>
      <c r="RY7" s="20">
        <v>71.599999999999994</v>
      </c>
      <c r="RZ7" s="20">
        <v>71</v>
      </c>
      <c r="SA7" s="20">
        <v>71</v>
      </c>
      <c r="SB7" s="20">
        <v>69.75</v>
      </c>
      <c r="SC7" s="20">
        <v>70.2</v>
      </c>
      <c r="SD7" s="20">
        <v>70.099999999999994</v>
      </c>
      <c r="SE7" s="20">
        <v>69.75</v>
      </c>
      <c r="SF7" s="20">
        <v>70.05</v>
      </c>
      <c r="SG7" s="20">
        <v>70.5</v>
      </c>
      <c r="SH7" s="20">
        <v>70.849999999999994</v>
      </c>
      <c r="SI7" s="20">
        <v>70.599999999999994</v>
      </c>
      <c r="SJ7" s="20">
        <v>70.8</v>
      </c>
      <c r="SK7" s="20">
        <v>71.55</v>
      </c>
      <c r="SL7" s="20">
        <v>72.75</v>
      </c>
      <c r="SM7" s="20">
        <v>73.150000000000006</v>
      </c>
      <c r="SN7" s="20">
        <v>73.5</v>
      </c>
      <c r="SO7" s="20">
        <v>74.849999999999994</v>
      </c>
      <c r="SP7" s="20">
        <v>75.5</v>
      </c>
      <c r="SQ7" s="20">
        <v>75.5</v>
      </c>
      <c r="SR7" s="20">
        <v>75.25</v>
      </c>
      <c r="SS7" s="20">
        <v>70.5</v>
      </c>
      <c r="ST7" s="20">
        <v>69</v>
      </c>
      <c r="SU7" s="20">
        <v>69.25</v>
      </c>
      <c r="SV7" s="20">
        <v>71</v>
      </c>
      <c r="SW7" s="20">
        <v>71.900000000000006</v>
      </c>
      <c r="SX7" s="20">
        <v>71</v>
      </c>
      <c r="SY7" s="20">
        <v>71</v>
      </c>
      <c r="SZ7" s="20">
        <v>71.75</v>
      </c>
      <c r="TA7" s="20">
        <v>70.25</v>
      </c>
      <c r="TB7" s="20">
        <v>69.25</v>
      </c>
      <c r="TC7" s="20">
        <v>68.75</v>
      </c>
      <c r="TD7" s="20">
        <v>68.7</v>
      </c>
      <c r="TE7" s="20">
        <v>69.03</v>
      </c>
      <c r="TF7" s="20">
        <v>69.14</v>
      </c>
      <c r="TG7" s="20">
        <v>69.25</v>
      </c>
      <c r="TH7" s="20">
        <v>68.650000000000006</v>
      </c>
      <c r="TI7" s="20">
        <v>69.150000000000006</v>
      </c>
      <c r="TJ7" s="20">
        <v>69.5</v>
      </c>
      <c r="TK7" s="20">
        <v>69.62</v>
      </c>
      <c r="TL7" s="20">
        <v>69.739999999999995</v>
      </c>
      <c r="TM7" s="20">
        <v>71</v>
      </c>
      <c r="TN7" s="20">
        <v>70</v>
      </c>
      <c r="TO7" s="20">
        <v>70</v>
      </c>
      <c r="TP7" s="20">
        <v>68.849999999999994</v>
      </c>
      <c r="TQ7" s="20">
        <v>69</v>
      </c>
      <c r="TR7" s="20">
        <v>69</v>
      </c>
      <c r="TS7" s="20">
        <v>67.7</v>
      </c>
      <c r="TT7" s="20">
        <v>67.5</v>
      </c>
      <c r="TU7" s="20">
        <v>67.849999999999994</v>
      </c>
      <c r="TV7" s="20">
        <v>67.5</v>
      </c>
      <c r="TW7" s="20">
        <v>67.599999999999994</v>
      </c>
      <c r="TX7" s="20">
        <v>67.7</v>
      </c>
      <c r="TY7" s="20">
        <v>68</v>
      </c>
      <c r="TZ7" s="20">
        <v>68</v>
      </c>
      <c r="UA7" s="20">
        <v>69</v>
      </c>
      <c r="UB7" s="20">
        <v>71</v>
      </c>
      <c r="UC7" s="20">
        <v>70.7</v>
      </c>
      <c r="UD7" s="20">
        <v>70.900000000000006</v>
      </c>
      <c r="UE7" s="20">
        <v>71.25</v>
      </c>
      <c r="UF7" s="20">
        <v>71.45</v>
      </c>
      <c r="UG7" s="20">
        <v>73.849999999999994</v>
      </c>
      <c r="UH7" s="20">
        <v>73.7</v>
      </c>
      <c r="UI7" s="20">
        <v>73.25</v>
      </c>
      <c r="UJ7" s="20">
        <v>73.2</v>
      </c>
      <c r="UK7" s="20">
        <v>73.150000000000006</v>
      </c>
      <c r="UL7" s="20">
        <v>72.7</v>
      </c>
      <c r="UM7" s="20">
        <v>72.45</v>
      </c>
      <c r="UN7" s="20">
        <v>72.400000000000006</v>
      </c>
      <c r="UO7" s="20">
        <v>72.150000000000006</v>
      </c>
      <c r="UP7" s="20">
        <v>71.7</v>
      </c>
      <c r="UQ7" s="20">
        <v>71.45</v>
      </c>
      <c r="UR7" s="20">
        <v>69.75</v>
      </c>
      <c r="US7" s="20">
        <v>69.25</v>
      </c>
      <c r="UT7" s="20">
        <v>69.25</v>
      </c>
      <c r="UU7" s="20">
        <v>69.25</v>
      </c>
      <c r="UV7" s="20">
        <v>66.5</v>
      </c>
      <c r="UW7" s="20">
        <v>67</v>
      </c>
      <c r="UX7" s="20">
        <v>67.5</v>
      </c>
      <c r="UY7" s="20">
        <v>67.150000000000006</v>
      </c>
      <c r="UZ7" s="20">
        <v>66.5</v>
      </c>
      <c r="VA7" s="20">
        <v>66.62</v>
      </c>
      <c r="VB7" s="20">
        <v>66.75</v>
      </c>
      <c r="VC7" s="20">
        <v>66.25</v>
      </c>
      <c r="VD7" s="20">
        <v>66.05</v>
      </c>
      <c r="VE7" s="20">
        <v>67.25</v>
      </c>
      <c r="VF7" s="20">
        <v>68.7</v>
      </c>
      <c r="VG7" s="20">
        <v>69</v>
      </c>
      <c r="VH7" s="20">
        <v>69.5</v>
      </c>
      <c r="VI7" s="20">
        <v>68.400000000000006</v>
      </c>
      <c r="VJ7" s="20">
        <v>68</v>
      </c>
      <c r="VK7" s="20">
        <v>66</v>
      </c>
      <c r="VL7" s="20">
        <v>65</v>
      </c>
      <c r="VM7" s="20">
        <v>64.5</v>
      </c>
      <c r="VN7" s="20">
        <v>65.2</v>
      </c>
      <c r="VO7" s="20">
        <v>65.400000000000006</v>
      </c>
      <c r="VP7" s="20">
        <v>51</v>
      </c>
      <c r="VQ7" s="20">
        <v>56.25</v>
      </c>
      <c r="VR7" s="20">
        <v>54.85</v>
      </c>
      <c r="VS7" s="20">
        <v>55.4</v>
      </c>
      <c r="VT7" s="20">
        <v>57.5</v>
      </c>
      <c r="VU7" s="20">
        <v>58</v>
      </c>
      <c r="VV7" s="20">
        <v>58.07</v>
      </c>
      <c r="VW7" s="20">
        <v>58.28</v>
      </c>
      <c r="VX7" s="20">
        <v>58.35</v>
      </c>
      <c r="VY7" s="20">
        <v>59</v>
      </c>
      <c r="VZ7" s="20">
        <v>59.3</v>
      </c>
      <c r="WA7" s="20">
        <v>58.5</v>
      </c>
      <c r="WB7" s="20">
        <v>58</v>
      </c>
      <c r="WC7" s="20">
        <v>55</v>
      </c>
      <c r="WD7" s="20">
        <v>54.25</v>
      </c>
      <c r="WE7" s="20">
        <v>54.8</v>
      </c>
      <c r="WF7" s="20">
        <v>52.05</v>
      </c>
      <c r="WG7" s="20">
        <v>55</v>
      </c>
      <c r="WH7" s="20">
        <v>54.87</v>
      </c>
      <c r="WI7" s="20">
        <v>53</v>
      </c>
      <c r="WJ7" s="20">
        <v>54.25</v>
      </c>
      <c r="WK7" s="20">
        <v>55.2</v>
      </c>
      <c r="WL7" s="20">
        <v>55.75</v>
      </c>
      <c r="WM7" s="20">
        <v>55.5</v>
      </c>
      <c r="WN7" s="20">
        <v>56</v>
      </c>
      <c r="WO7" s="20">
        <v>55.95</v>
      </c>
      <c r="WP7" s="20">
        <v>55.9</v>
      </c>
      <c r="WQ7" s="20">
        <v>55.75</v>
      </c>
      <c r="WR7" s="20">
        <v>55.25</v>
      </c>
      <c r="WS7" s="20">
        <v>55.25</v>
      </c>
      <c r="WT7" s="20">
        <v>55.5</v>
      </c>
      <c r="WU7" s="20">
        <v>55.05</v>
      </c>
      <c r="WV7" s="20">
        <v>54.75</v>
      </c>
      <c r="WW7" s="20">
        <v>55</v>
      </c>
      <c r="WX7" s="20">
        <v>54.5</v>
      </c>
      <c r="WY7" s="20">
        <v>54.5</v>
      </c>
      <c r="WZ7" s="20">
        <v>55</v>
      </c>
      <c r="XA7" s="20">
        <v>54.75</v>
      </c>
      <c r="XB7" s="20">
        <v>54.75</v>
      </c>
      <c r="XC7" s="20">
        <v>56</v>
      </c>
      <c r="XD7" s="20">
        <v>54.25</v>
      </c>
      <c r="XE7" s="20">
        <v>53.35</v>
      </c>
      <c r="XF7" s="20">
        <v>50</v>
      </c>
      <c r="XG7" s="20">
        <v>46</v>
      </c>
      <c r="XH7" s="20">
        <v>49</v>
      </c>
      <c r="XI7" s="20">
        <v>47.5</v>
      </c>
      <c r="XJ7" s="20">
        <v>45</v>
      </c>
      <c r="XK7" s="20">
        <v>45.25</v>
      </c>
      <c r="XL7" s="20">
        <v>44.63</v>
      </c>
      <c r="XM7" s="20">
        <v>45.5</v>
      </c>
      <c r="XN7" s="20">
        <v>47.5</v>
      </c>
      <c r="XO7" s="20">
        <v>49</v>
      </c>
      <c r="XP7" s="20">
        <v>49.75</v>
      </c>
      <c r="XQ7" s="20">
        <v>50</v>
      </c>
      <c r="XR7" s="20">
        <v>55.5</v>
      </c>
      <c r="XS7" s="20">
        <v>56</v>
      </c>
      <c r="XT7" s="20">
        <v>54</v>
      </c>
      <c r="XU7" s="20">
        <v>52.75</v>
      </c>
      <c r="XV7" s="20">
        <v>51</v>
      </c>
    </row>
    <row r="8" spans="1:646" x14ac:dyDescent="0.35">
      <c r="I8" s="20" t="s">
        <v>117</v>
      </c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>
        <v>70</v>
      </c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>
        <v>76</v>
      </c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>
        <v>85.4</v>
      </c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>
        <v>79</v>
      </c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>
        <v>64</v>
      </c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</row>
    <row r="38" spans="1:15" s="6" customFormat="1" x14ac:dyDescent="0.35">
      <c r="A38" s="5" t="s">
        <v>23</v>
      </c>
      <c r="B38" s="6" t="s">
        <v>118</v>
      </c>
    </row>
    <row r="40" spans="1:15" x14ac:dyDescent="0.35">
      <c r="B40"/>
      <c r="I40" s="1" t="s">
        <v>353</v>
      </c>
    </row>
    <row r="41" spans="1:15" x14ac:dyDescent="0.35">
      <c r="I41"/>
      <c r="J41" s="75" t="s">
        <v>125</v>
      </c>
      <c r="K41" s="75" t="s">
        <v>126</v>
      </c>
      <c r="L41" s="75" t="s">
        <v>127</v>
      </c>
      <c r="M41" s="75" t="s">
        <v>128</v>
      </c>
      <c r="N41" s="75" t="s">
        <v>129</v>
      </c>
      <c r="O41" s="75" t="s">
        <v>130</v>
      </c>
    </row>
    <row r="42" spans="1:15" x14ac:dyDescent="0.35">
      <c r="I42" s="74" t="s">
        <v>119</v>
      </c>
      <c r="J42" s="23">
        <v>127.79662500000001</v>
      </c>
      <c r="K42" s="23">
        <v>131.96347</v>
      </c>
      <c r="L42" s="23">
        <v>121.38819699999999</v>
      </c>
      <c r="M42" s="23">
        <v>139.419241</v>
      </c>
      <c r="N42"/>
      <c r="O42"/>
    </row>
    <row r="43" spans="1:15" x14ac:dyDescent="0.35">
      <c r="I43" s="74" t="s">
        <v>120</v>
      </c>
      <c r="J43"/>
      <c r="K43"/>
      <c r="L43"/>
      <c r="M43"/>
      <c r="N43" s="42">
        <v>101.76246900000001</v>
      </c>
      <c r="O43" s="42">
        <v>92.077917000000014</v>
      </c>
    </row>
    <row r="44" spans="1:15" x14ac:dyDescent="0.35">
      <c r="I44" s="74" t="s">
        <v>121</v>
      </c>
      <c r="J44"/>
      <c r="K44"/>
      <c r="L44"/>
      <c r="M44"/>
      <c r="N44" s="24">
        <v>49</v>
      </c>
      <c r="O44" s="24">
        <v>68</v>
      </c>
    </row>
    <row r="45" spans="1:15" x14ac:dyDescent="0.35">
      <c r="I45" s="74" t="s">
        <v>122</v>
      </c>
      <c r="J45"/>
      <c r="K45"/>
      <c r="L45"/>
      <c r="M45"/>
      <c r="N45" s="24">
        <v>117.76246900000001</v>
      </c>
      <c r="O45" s="24">
        <v>109.07791700000001</v>
      </c>
    </row>
    <row r="46" spans="1:15" x14ac:dyDescent="0.35">
      <c r="I46" s="74" t="s">
        <v>123</v>
      </c>
      <c r="J46"/>
      <c r="K46"/>
      <c r="L46"/>
      <c r="M46"/>
      <c r="N46" s="24">
        <v>84.76246900000001</v>
      </c>
      <c r="O46" s="24">
        <v>76.077917000000014</v>
      </c>
    </row>
    <row r="47" spans="1:15" x14ac:dyDescent="0.35">
      <c r="I47" s="74" t="s">
        <v>124</v>
      </c>
      <c r="J47" s="23">
        <v>127.79662500000001</v>
      </c>
      <c r="K47" s="23">
        <v>131.96347</v>
      </c>
      <c r="L47" s="23">
        <v>121.38819699999999</v>
      </c>
      <c r="M47" s="23">
        <v>139.419241</v>
      </c>
      <c r="N47" s="23">
        <v>150.76246900000001</v>
      </c>
      <c r="O47" s="23">
        <v>160.07791700000001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06C76-8C97-4E72-AEBB-6A3A818F3066}">
  <dimension ref="A1:KC333"/>
  <sheetViews>
    <sheetView zoomScale="80" zoomScaleNormal="80" workbookViewId="0">
      <pane ySplit="1" topLeftCell="A2" activePane="bottomLeft" state="frozen"/>
      <selection activeCell="B10" sqref="B10"/>
      <selection pane="bottomLeft" activeCell="A157" sqref="A157"/>
    </sheetView>
  </sheetViews>
  <sheetFormatPr defaultColWidth="9.1796875" defaultRowHeight="14.5" x14ac:dyDescent="0.35"/>
  <cols>
    <col min="1" max="1" width="13.26953125" style="2" customWidth="1"/>
    <col min="2" max="2" width="25" style="2" customWidth="1"/>
    <col min="3" max="8" width="9.1796875" style="2"/>
    <col min="9" max="9" width="50.81640625" style="2" customWidth="1"/>
    <col min="10" max="10" width="18.26953125" style="2" customWidth="1"/>
    <col min="11" max="11" width="18.1796875" style="2" customWidth="1"/>
    <col min="12" max="12" width="18.26953125" style="2" customWidth="1"/>
    <col min="13" max="14" width="17.26953125" style="2" customWidth="1"/>
    <col min="15" max="15" width="16.54296875" style="2" customWidth="1"/>
    <col min="16" max="16" width="14.54296875" style="2" customWidth="1"/>
    <col min="17" max="17" width="14.7265625" style="2" customWidth="1"/>
    <col min="18" max="18" width="14.54296875" style="2" customWidth="1"/>
    <col min="19" max="19" width="15.26953125" style="2" customWidth="1"/>
    <col min="20" max="20" width="14.26953125" style="2" customWidth="1"/>
    <col min="21" max="42" width="13" style="2" bestFit="1" customWidth="1"/>
    <col min="43" max="50" width="11.6328125" style="2" bestFit="1" customWidth="1"/>
    <col min="51" max="114" width="11.08984375" style="2" bestFit="1" customWidth="1"/>
    <col min="115" max="131" width="12.1796875" style="2" bestFit="1" customWidth="1"/>
    <col min="132" max="135" width="11.08984375" style="2" bestFit="1" customWidth="1"/>
    <col min="136" max="169" width="12.1796875" style="2" bestFit="1" customWidth="1"/>
    <col min="170" max="174" width="11.08984375" style="2" bestFit="1" customWidth="1"/>
    <col min="175" max="180" width="12.1796875" style="2" bestFit="1" customWidth="1"/>
    <col min="181" max="189" width="10" style="2" bestFit="1" customWidth="1"/>
    <col min="190" max="190" width="12.54296875" style="2" bestFit="1" customWidth="1"/>
    <col min="191" max="16384" width="9.1796875" style="2"/>
  </cols>
  <sheetData>
    <row r="1" spans="1:50" s="38" customFormat="1" ht="18.5" x14ac:dyDescent="0.45">
      <c r="A1" s="39" t="s">
        <v>131</v>
      </c>
    </row>
    <row r="2" spans="1:50" s="4" customFormat="1" ht="18.5" x14ac:dyDescent="0.45"/>
    <row r="3" spans="1:50" s="6" customFormat="1" x14ac:dyDescent="0.35">
      <c r="A3" s="5" t="s">
        <v>132</v>
      </c>
      <c r="B3" s="6" t="s">
        <v>133</v>
      </c>
    </row>
    <row r="5" spans="1:50" x14ac:dyDescent="0.35">
      <c r="I5" s="1" t="s">
        <v>30</v>
      </c>
    </row>
    <row r="6" spans="1:50" x14ac:dyDescent="0.35">
      <c r="I6"/>
      <c r="J6" s="13">
        <v>1990</v>
      </c>
      <c r="K6" s="13">
        <f t="shared" ref="K6:AX6" si="0">J6+1</f>
        <v>1991</v>
      </c>
      <c r="L6" s="13">
        <f t="shared" si="0"/>
        <v>1992</v>
      </c>
      <c r="M6" s="13">
        <f t="shared" si="0"/>
        <v>1993</v>
      </c>
      <c r="N6" s="13">
        <f t="shared" si="0"/>
        <v>1994</v>
      </c>
      <c r="O6" s="13">
        <f t="shared" si="0"/>
        <v>1995</v>
      </c>
      <c r="P6" s="13">
        <f t="shared" si="0"/>
        <v>1996</v>
      </c>
      <c r="Q6" s="13">
        <f t="shared" si="0"/>
        <v>1997</v>
      </c>
      <c r="R6" s="13">
        <f t="shared" si="0"/>
        <v>1998</v>
      </c>
      <c r="S6" s="13">
        <f t="shared" si="0"/>
        <v>1999</v>
      </c>
      <c r="T6" s="13">
        <f t="shared" si="0"/>
        <v>2000</v>
      </c>
      <c r="U6" s="13">
        <f t="shared" si="0"/>
        <v>2001</v>
      </c>
      <c r="V6" s="13">
        <f t="shared" si="0"/>
        <v>2002</v>
      </c>
      <c r="W6" s="13">
        <f t="shared" si="0"/>
        <v>2003</v>
      </c>
      <c r="X6" s="13">
        <f t="shared" si="0"/>
        <v>2004</v>
      </c>
      <c r="Y6" s="13">
        <f t="shared" si="0"/>
        <v>2005</v>
      </c>
      <c r="Z6" s="13">
        <f t="shared" si="0"/>
        <v>2006</v>
      </c>
      <c r="AA6" s="13">
        <f t="shared" si="0"/>
        <v>2007</v>
      </c>
      <c r="AB6" s="13">
        <f t="shared" si="0"/>
        <v>2008</v>
      </c>
      <c r="AC6" s="13">
        <f t="shared" si="0"/>
        <v>2009</v>
      </c>
      <c r="AD6" s="13">
        <f t="shared" si="0"/>
        <v>2010</v>
      </c>
      <c r="AE6" s="13">
        <f t="shared" si="0"/>
        <v>2011</v>
      </c>
      <c r="AF6" s="13">
        <f t="shared" si="0"/>
        <v>2012</v>
      </c>
      <c r="AG6" s="13">
        <f t="shared" si="0"/>
        <v>2013</v>
      </c>
      <c r="AH6" s="13">
        <f t="shared" si="0"/>
        <v>2014</v>
      </c>
      <c r="AI6" s="13">
        <f t="shared" si="0"/>
        <v>2015</v>
      </c>
      <c r="AJ6" s="13">
        <f t="shared" si="0"/>
        <v>2016</v>
      </c>
      <c r="AK6" s="13">
        <f t="shared" si="0"/>
        <v>2017</v>
      </c>
      <c r="AL6" s="13">
        <f t="shared" si="0"/>
        <v>2018</v>
      </c>
      <c r="AM6" s="13">
        <f t="shared" si="0"/>
        <v>2019</v>
      </c>
      <c r="AN6" s="13">
        <f t="shared" si="0"/>
        <v>2020</v>
      </c>
      <c r="AO6" s="13">
        <f t="shared" si="0"/>
        <v>2021</v>
      </c>
      <c r="AP6" s="13">
        <f t="shared" si="0"/>
        <v>2022</v>
      </c>
      <c r="AQ6" s="13">
        <f t="shared" si="0"/>
        <v>2023</v>
      </c>
      <c r="AR6" s="13">
        <f t="shared" si="0"/>
        <v>2024</v>
      </c>
      <c r="AS6" s="13">
        <f t="shared" si="0"/>
        <v>2025</v>
      </c>
      <c r="AT6" s="13">
        <f t="shared" si="0"/>
        <v>2026</v>
      </c>
      <c r="AU6" s="13">
        <f t="shared" si="0"/>
        <v>2027</v>
      </c>
      <c r="AV6" s="13">
        <f t="shared" si="0"/>
        <v>2028</v>
      </c>
      <c r="AW6" s="13">
        <f t="shared" si="0"/>
        <v>2029</v>
      </c>
      <c r="AX6" s="13">
        <f t="shared" si="0"/>
        <v>2030</v>
      </c>
    </row>
    <row r="7" spans="1:50" x14ac:dyDescent="0.35">
      <c r="I7" t="s">
        <v>134</v>
      </c>
      <c r="J7" s="14">
        <v>9.3199285843260995</v>
      </c>
      <c r="K7" s="14">
        <v>9.8274053928646037</v>
      </c>
      <c r="L7" s="14">
        <v>9.4865923474927776</v>
      </c>
      <c r="M7" s="14">
        <v>9.63841615597903</v>
      </c>
      <c r="N7" s="14">
        <v>9.8813520293576644</v>
      </c>
      <c r="O7" s="14">
        <v>10.161800040137408</v>
      </c>
      <c r="P7" s="14">
        <v>10.64731652959876</v>
      </c>
      <c r="Q7" s="14">
        <v>10.701603207519375</v>
      </c>
      <c r="R7" s="14">
        <v>10.410808573999745</v>
      </c>
      <c r="S7" s="14">
        <v>10.463313100784168</v>
      </c>
      <c r="T7" s="14">
        <v>10.911886602547396</v>
      </c>
      <c r="U7" s="14">
        <v>11.34967774080828</v>
      </c>
      <c r="V7" s="14">
        <v>11.759819845145548</v>
      </c>
      <c r="W7" s="14">
        <v>11.414828835146192</v>
      </c>
      <c r="X7" s="14">
        <v>10.708089127919221</v>
      </c>
      <c r="Y7" s="14">
        <v>10.038242611942731</v>
      </c>
      <c r="Z7" s="14">
        <v>10.100324035446826</v>
      </c>
      <c r="AA7" s="14">
        <v>10.626770569243604</v>
      </c>
      <c r="AB7" s="14">
        <v>10.303743959979503</v>
      </c>
      <c r="AC7" s="14">
        <v>9.6680647538694622</v>
      </c>
      <c r="AD7" s="14">
        <v>10.093658278003247</v>
      </c>
      <c r="AE7" s="14">
        <v>9.9566232112325181</v>
      </c>
      <c r="AF7" s="14">
        <v>10.547781984247278</v>
      </c>
      <c r="AG7" s="14">
        <v>11.395195111664265</v>
      </c>
      <c r="AH7" s="14">
        <v>12.098226419755427</v>
      </c>
      <c r="AI7" s="14">
        <v>11.814317231310842</v>
      </c>
      <c r="AJ7" s="14">
        <v>11.51531087213051</v>
      </c>
      <c r="AK7" s="14">
        <v>11.542038549023637</v>
      </c>
      <c r="AL7" s="14">
        <v>11.484862233697585</v>
      </c>
      <c r="AM7" s="14">
        <v>12.196722583061129</v>
      </c>
      <c r="AN7" s="14">
        <v>11.118956039349625</v>
      </c>
      <c r="AO7" s="14">
        <v>10.883660862221493</v>
      </c>
      <c r="AP7" s="14">
        <v>10.429392045396796</v>
      </c>
      <c r="AQ7" s="14"/>
      <c r="AR7" s="14"/>
      <c r="AS7" s="14"/>
      <c r="AT7" s="14"/>
      <c r="AU7" s="14"/>
      <c r="AV7" s="14"/>
      <c r="AW7" s="14"/>
      <c r="AX7" s="14"/>
    </row>
    <row r="8" spans="1:50" x14ac:dyDescent="0.35">
      <c r="I8" t="s">
        <v>135</v>
      </c>
      <c r="J8" s="14">
        <v>1.5358471027090452</v>
      </c>
      <c r="K8" s="14">
        <v>1.4493643525822923</v>
      </c>
      <c r="L8" s="14">
        <v>1.4785078944530068</v>
      </c>
      <c r="M8" s="14">
        <v>1.2192120486615063</v>
      </c>
      <c r="N8" s="14">
        <v>1.4436049482869984</v>
      </c>
      <c r="O8" s="14">
        <v>1.3588641814281328</v>
      </c>
      <c r="P8" s="14">
        <v>1.2798031938356678</v>
      </c>
      <c r="Q8" s="14">
        <v>1.2837389702286206</v>
      </c>
      <c r="R8" s="14">
        <v>1.3248013013230735</v>
      </c>
      <c r="S8" s="14">
        <v>1.3322517444782132</v>
      </c>
      <c r="T8" s="14">
        <v>1.4484978567599658</v>
      </c>
      <c r="U8" s="14">
        <v>1.434359514901276</v>
      </c>
      <c r="V8" s="14">
        <v>1.398090253893334</v>
      </c>
      <c r="W8" s="14">
        <v>1.5451403809876867</v>
      </c>
      <c r="X8" s="14">
        <v>1.6390234925054572</v>
      </c>
      <c r="Y8" s="14">
        <v>1.5694833147142204</v>
      </c>
      <c r="Z8" s="14">
        <v>1.4922189010646405</v>
      </c>
      <c r="AA8" s="14">
        <v>1.3917654979051788</v>
      </c>
      <c r="AB8" s="14">
        <v>1.3660139443557615</v>
      </c>
      <c r="AC8" s="14">
        <v>1.419733819644736</v>
      </c>
      <c r="AD8" s="14">
        <v>1.4102147984257005</v>
      </c>
      <c r="AE8" s="14">
        <v>1.3764541404558104</v>
      </c>
      <c r="AF8" s="14">
        <v>1.4760728890976837</v>
      </c>
      <c r="AG8" s="14">
        <v>1.46347071235324</v>
      </c>
      <c r="AH8" s="14">
        <v>1.530267241637197</v>
      </c>
      <c r="AI8" s="14">
        <v>1.6066076216208676</v>
      </c>
      <c r="AJ8" s="14">
        <v>1.5610953560228922</v>
      </c>
      <c r="AK8" s="14">
        <v>1.6456630107249857</v>
      </c>
      <c r="AL8" s="14">
        <v>1.6161221172228375</v>
      </c>
      <c r="AM8" s="14">
        <v>1.7795561096128334</v>
      </c>
      <c r="AN8" s="14">
        <v>1.7390940651059164</v>
      </c>
      <c r="AO8" s="14">
        <v>1.7416676686318613</v>
      </c>
      <c r="AP8" s="14">
        <v>1.8236118686990306</v>
      </c>
      <c r="AQ8" s="14"/>
      <c r="AR8" s="14"/>
      <c r="AS8" s="14"/>
      <c r="AT8" s="14"/>
      <c r="AU8" s="14"/>
      <c r="AV8" s="14"/>
      <c r="AW8" s="14"/>
      <c r="AX8" s="14"/>
    </row>
    <row r="9" spans="1:50" x14ac:dyDescent="0.35">
      <c r="I9" t="s">
        <v>136</v>
      </c>
      <c r="J9" s="14">
        <v>3.7749455394666498</v>
      </c>
      <c r="K9" s="14">
        <v>4.2113780455269403</v>
      </c>
      <c r="L9" s="14">
        <v>5.3268937454099401</v>
      </c>
      <c r="M9" s="14">
        <v>4.4476048749875297</v>
      </c>
      <c r="N9" s="14">
        <v>3.6099834753669398</v>
      </c>
      <c r="O9" s="14">
        <v>3.3291999924801705</v>
      </c>
      <c r="P9" s="14">
        <v>4.4125772952370701</v>
      </c>
      <c r="Q9" s="14">
        <v>6.2800463193791893</v>
      </c>
      <c r="R9" s="14">
        <v>4.8445228842757455</v>
      </c>
      <c r="S9" s="14">
        <v>6.0846724710999958</v>
      </c>
      <c r="T9" s="14">
        <v>5.7776070619713691</v>
      </c>
      <c r="U9" s="14">
        <v>7.1640733122952893</v>
      </c>
      <c r="V9" s="14">
        <v>6.4103340600261616</v>
      </c>
      <c r="W9" s="14">
        <v>7.7099550430290718</v>
      </c>
      <c r="X9" s="14">
        <v>7.3167705069457085</v>
      </c>
      <c r="Y9" s="14">
        <v>9.3225210939091969</v>
      </c>
      <c r="Z9" s="14">
        <v>9.2044961507494207</v>
      </c>
      <c r="AA9" s="14">
        <v>7.5899158124405277</v>
      </c>
      <c r="AB9" s="14">
        <v>9.057366336771917</v>
      </c>
      <c r="AC9" s="14">
        <v>7.0060753289551112</v>
      </c>
      <c r="AD9" s="14">
        <v>6.3387028763796724</v>
      </c>
      <c r="AE9" s="14">
        <v>5.8128002501775242</v>
      </c>
      <c r="AF9" s="14">
        <v>7.2086179565192214</v>
      </c>
      <c r="AG9" s="14">
        <v>5.9706408642924975</v>
      </c>
      <c r="AH9" s="14">
        <v>5.0266808878367435</v>
      </c>
      <c r="AI9" s="14">
        <v>4.8643792043104099</v>
      </c>
      <c r="AJ9" s="14">
        <v>3.7948608632307748</v>
      </c>
      <c r="AK9" s="14">
        <v>4.3098744148935895</v>
      </c>
      <c r="AL9" s="14">
        <v>4.1035678863201639</v>
      </c>
      <c r="AM9" s="14">
        <v>4.6651149460839862</v>
      </c>
      <c r="AN9" s="14">
        <v>4.9575982928395597</v>
      </c>
      <c r="AO9" s="14">
        <v>4.9493431635698713</v>
      </c>
      <c r="AP9" s="14">
        <v>3.2321008682983399</v>
      </c>
      <c r="AQ9" s="14"/>
      <c r="AR9" s="14"/>
      <c r="AS9" s="14"/>
      <c r="AT9" s="14"/>
      <c r="AU9" s="14"/>
      <c r="AV9" s="14"/>
      <c r="AW9" s="14"/>
      <c r="AX9" s="14"/>
    </row>
    <row r="10" spans="1:50" x14ac:dyDescent="0.35">
      <c r="I10" t="s">
        <v>137</v>
      </c>
      <c r="J10" s="14">
        <v>3.9084634190012548</v>
      </c>
      <c r="K10" s="14">
        <v>3.659407157901776</v>
      </c>
      <c r="L10" s="14">
        <v>3.9745913850002954</v>
      </c>
      <c r="M10" s="14">
        <v>3.9713402191366498</v>
      </c>
      <c r="N10" s="14">
        <v>3.7931609402787081</v>
      </c>
      <c r="O10" s="14">
        <v>3.076657955520278</v>
      </c>
      <c r="P10" s="14">
        <v>3.2069972544025545</v>
      </c>
      <c r="Q10" s="14">
        <v>2.9577795548023182</v>
      </c>
      <c r="R10" s="14">
        <v>2.7784002940644239</v>
      </c>
      <c r="S10" s="14">
        <v>2.6578930237584402</v>
      </c>
      <c r="T10" s="14">
        <v>2.5223661032062301</v>
      </c>
      <c r="U10" s="14">
        <v>2.6842649271820642</v>
      </c>
      <c r="V10" s="14">
        <v>2.5247822771303206</v>
      </c>
      <c r="W10" s="14">
        <v>2.4092027550898818</v>
      </c>
      <c r="X10" s="14">
        <v>2.6864139322671035</v>
      </c>
      <c r="Y10" s="14">
        <v>2.9540919995621167</v>
      </c>
      <c r="Z10" s="14">
        <v>3.384432149317421</v>
      </c>
      <c r="AA10" s="14">
        <v>3.1556878370751922</v>
      </c>
      <c r="AB10" s="14">
        <v>2.9496835591643285</v>
      </c>
      <c r="AC10" s="14">
        <v>3.0541285612708791</v>
      </c>
      <c r="AD10" s="14">
        <v>3.5200558834071733</v>
      </c>
      <c r="AE10" s="14">
        <v>3.4797571537748393</v>
      </c>
      <c r="AF10" s="14">
        <v>2.9967126437797602</v>
      </c>
      <c r="AG10" s="14">
        <v>2.513015387689209</v>
      </c>
      <c r="AH10" s="14">
        <v>2.6362831132395268</v>
      </c>
      <c r="AI10" s="14">
        <v>2.7881076608585844</v>
      </c>
      <c r="AJ10" s="14">
        <v>2.3936717531855347</v>
      </c>
      <c r="AK10" s="14">
        <v>2.2658010040313692</v>
      </c>
      <c r="AL10" s="14">
        <v>2.2129574370410463</v>
      </c>
      <c r="AM10" s="14">
        <v>2.1659476967550515</v>
      </c>
      <c r="AN10" s="14">
        <v>1.7595024093686749</v>
      </c>
      <c r="AO10" s="14">
        <v>1.628578031291686</v>
      </c>
      <c r="AP10" s="14">
        <v>1.1929986825495391</v>
      </c>
      <c r="AQ10" s="14"/>
      <c r="AR10" s="14"/>
      <c r="AS10" s="14"/>
      <c r="AT10" s="14"/>
      <c r="AU10" s="14"/>
      <c r="AV10" s="14"/>
      <c r="AW10" s="14"/>
      <c r="AX10" s="14"/>
    </row>
    <row r="11" spans="1:50" x14ac:dyDescent="0.35">
      <c r="I11" t="s">
        <v>138</v>
      </c>
      <c r="J11" s="14">
        <v>0.80985517181527089</v>
      </c>
      <c r="K11" s="14">
        <v>0.83924865332357912</v>
      </c>
      <c r="L11" s="14">
        <v>0.88225851292204793</v>
      </c>
      <c r="M11" s="14">
        <v>0.81538523607654834</v>
      </c>
      <c r="N11" s="14">
        <v>0.88676457770415074</v>
      </c>
      <c r="O11" s="14">
        <v>0.85792032674280494</v>
      </c>
      <c r="P11" s="14">
        <v>0.8313212919740095</v>
      </c>
      <c r="Q11" s="14">
        <v>0.81062968029227123</v>
      </c>
      <c r="R11" s="14">
        <v>0.83096054839408062</v>
      </c>
      <c r="S11" s="14">
        <v>0.85660386344803319</v>
      </c>
      <c r="T11" s="14">
        <v>0.88348790360281482</v>
      </c>
      <c r="U11" s="14">
        <v>0.90921641071799741</v>
      </c>
      <c r="V11" s="14">
        <v>0.93992356643560993</v>
      </c>
      <c r="W11" s="14">
        <v>0.97247940158457391</v>
      </c>
      <c r="X11" s="14">
        <v>1.0254378855659965</v>
      </c>
      <c r="Y11" s="14">
        <v>1.0315254105992135</v>
      </c>
      <c r="Z11" s="14">
        <v>1.0351052214564009</v>
      </c>
      <c r="AA11" s="14">
        <v>1.059729546658619</v>
      </c>
      <c r="AB11" s="14">
        <v>1.037000881117504</v>
      </c>
      <c r="AC11" s="14">
        <v>1.0170494593720709</v>
      </c>
      <c r="AD11" s="14">
        <v>1.0476988808936196</v>
      </c>
      <c r="AE11" s="14">
        <v>1.0719662621950581</v>
      </c>
      <c r="AF11" s="14">
        <v>1.1156471849224139</v>
      </c>
      <c r="AG11" s="14">
        <v>1.1243144158025358</v>
      </c>
      <c r="AH11" s="14">
        <v>1.1219637805406328</v>
      </c>
      <c r="AI11" s="14">
        <v>1.173510949360365</v>
      </c>
      <c r="AJ11" s="14">
        <v>1.2024425750887031</v>
      </c>
      <c r="AK11" s="14">
        <v>1.2260368753303141</v>
      </c>
      <c r="AL11" s="14">
        <v>1.2161392495428942</v>
      </c>
      <c r="AM11" s="14">
        <v>1.2937298819309526</v>
      </c>
      <c r="AN11" s="14">
        <v>1.2849564622750811</v>
      </c>
      <c r="AO11" s="14">
        <v>1.2934099549372713</v>
      </c>
      <c r="AP11" s="14">
        <v>1.3192980258446294</v>
      </c>
      <c r="AQ11" s="14"/>
      <c r="AR11" s="14"/>
      <c r="AS11" s="14"/>
      <c r="AT11" s="14"/>
      <c r="AU11" s="14"/>
      <c r="AV11" s="14"/>
      <c r="AW11" s="14"/>
      <c r="AX11" s="14"/>
    </row>
    <row r="12" spans="1:50" x14ac:dyDescent="0.35">
      <c r="I12" t="s">
        <v>139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58">
        <v>20.459770026845639</v>
      </c>
      <c r="AP12" s="58">
        <v>17.967861275167785</v>
      </c>
      <c r="AQ12" s="58">
        <v>17.19601244295302</v>
      </c>
      <c r="AR12" s="14"/>
      <c r="AS12" s="14"/>
      <c r="AT12" s="14"/>
      <c r="AU12" s="14"/>
      <c r="AV12" s="14"/>
      <c r="AW12" s="14"/>
      <c r="AX12" s="14"/>
    </row>
    <row r="13" spans="1:50" x14ac:dyDescent="0.35">
      <c r="I13" t="s">
        <v>140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>
        <v>21.423005171153584</v>
      </c>
      <c r="AO13" s="14">
        <v>21.778908691225798</v>
      </c>
      <c r="AP13" s="14">
        <v>20.311879249655028</v>
      </c>
      <c r="AQ13" s="14">
        <v>19.373417952357475</v>
      </c>
      <c r="AR13" s="14">
        <v>18.4168224774888</v>
      </c>
      <c r="AS13" s="14">
        <v>17.459330349409278</v>
      </c>
      <c r="AT13" s="14">
        <v>17.169572022936556</v>
      </c>
      <c r="AU13" s="14">
        <v>16.827785154205504</v>
      </c>
      <c r="AV13" s="14">
        <v>16.556376536621212</v>
      </c>
      <c r="AW13" s="14">
        <v>16.317996290730619</v>
      </c>
      <c r="AX13" s="14">
        <v>15.248105403181016</v>
      </c>
    </row>
    <row r="26" spans="1:42" s="6" customFormat="1" x14ac:dyDescent="0.35">
      <c r="A26" s="5" t="s">
        <v>141</v>
      </c>
      <c r="B26" s="6" t="s">
        <v>142</v>
      </c>
    </row>
    <row r="28" spans="1:42" x14ac:dyDescent="0.35">
      <c r="I28" s="1" t="s">
        <v>30</v>
      </c>
    </row>
    <row r="29" spans="1:42" x14ac:dyDescent="0.35">
      <c r="J29" s="13">
        <v>1990</v>
      </c>
      <c r="K29" s="13">
        <f t="shared" ref="K29:AP29" si="1">J29+1</f>
        <v>1991</v>
      </c>
      <c r="L29" s="13">
        <f t="shared" si="1"/>
        <v>1992</v>
      </c>
      <c r="M29" s="13">
        <f t="shared" si="1"/>
        <v>1993</v>
      </c>
      <c r="N29" s="13">
        <f t="shared" si="1"/>
        <v>1994</v>
      </c>
      <c r="O29" s="13">
        <f t="shared" si="1"/>
        <v>1995</v>
      </c>
      <c r="P29" s="13">
        <f t="shared" si="1"/>
        <v>1996</v>
      </c>
      <c r="Q29" s="13">
        <f t="shared" si="1"/>
        <v>1997</v>
      </c>
      <c r="R29" s="13">
        <f t="shared" si="1"/>
        <v>1998</v>
      </c>
      <c r="S29" s="13">
        <f t="shared" si="1"/>
        <v>1999</v>
      </c>
      <c r="T29" s="13">
        <f t="shared" si="1"/>
        <v>2000</v>
      </c>
      <c r="U29" s="13">
        <f t="shared" si="1"/>
        <v>2001</v>
      </c>
      <c r="V29" s="13">
        <f t="shared" si="1"/>
        <v>2002</v>
      </c>
      <c r="W29" s="13">
        <f t="shared" si="1"/>
        <v>2003</v>
      </c>
      <c r="X29" s="13">
        <f t="shared" si="1"/>
        <v>2004</v>
      </c>
      <c r="Y29" s="13">
        <f t="shared" si="1"/>
        <v>2005</v>
      </c>
      <c r="Z29" s="13">
        <f t="shared" si="1"/>
        <v>2006</v>
      </c>
      <c r="AA29" s="13">
        <f t="shared" si="1"/>
        <v>2007</v>
      </c>
      <c r="AB29" s="13">
        <f t="shared" si="1"/>
        <v>2008</v>
      </c>
      <c r="AC29" s="13">
        <f t="shared" si="1"/>
        <v>2009</v>
      </c>
      <c r="AD29" s="13">
        <f t="shared" si="1"/>
        <v>2010</v>
      </c>
      <c r="AE29" s="13">
        <f t="shared" si="1"/>
        <v>2011</v>
      </c>
      <c r="AF29" s="13">
        <f t="shared" si="1"/>
        <v>2012</v>
      </c>
      <c r="AG29" s="13">
        <f t="shared" si="1"/>
        <v>2013</v>
      </c>
      <c r="AH29" s="13">
        <f t="shared" si="1"/>
        <v>2014</v>
      </c>
      <c r="AI29" s="13">
        <f t="shared" si="1"/>
        <v>2015</v>
      </c>
      <c r="AJ29" s="13">
        <f t="shared" si="1"/>
        <v>2016</v>
      </c>
      <c r="AK29" s="13">
        <f t="shared" si="1"/>
        <v>2017</v>
      </c>
      <c r="AL29" s="13">
        <f t="shared" si="1"/>
        <v>2018</v>
      </c>
      <c r="AM29" s="13">
        <f t="shared" si="1"/>
        <v>2019</v>
      </c>
      <c r="AN29" s="13">
        <f t="shared" si="1"/>
        <v>2020</v>
      </c>
      <c r="AO29" s="13">
        <f t="shared" si="1"/>
        <v>2021</v>
      </c>
      <c r="AP29" s="13">
        <f t="shared" si="1"/>
        <v>2022</v>
      </c>
    </row>
    <row r="30" spans="1:42" x14ac:dyDescent="0.35">
      <c r="I30" s="25" t="s">
        <v>143</v>
      </c>
      <c r="J30" s="22">
        <v>2.7326318516342964</v>
      </c>
      <c r="K30" s="22">
        <v>2.8693268585886478</v>
      </c>
      <c r="L30" s="22">
        <v>2.491025971468007</v>
      </c>
      <c r="M30" s="22">
        <v>2.3504181911799917</v>
      </c>
      <c r="N30" s="22">
        <v>2.217395953773535</v>
      </c>
      <c r="O30" s="22">
        <v>2.2256718937202367</v>
      </c>
      <c r="P30" s="22">
        <v>2.3608035015702535</v>
      </c>
      <c r="Q30" s="22">
        <v>2.1698313043933286</v>
      </c>
      <c r="R30" s="22">
        <v>2.1624247252652551</v>
      </c>
      <c r="S30" s="22">
        <v>2.2257931539114186</v>
      </c>
      <c r="T30" s="22">
        <v>2.1941331528311312</v>
      </c>
      <c r="U30" s="22">
        <v>2.2882496664664735</v>
      </c>
      <c r="V30" s="22">
        <v>2.2716684927478918</v>
      </c>
      <c r="W30" s="22">
        <v>2.5142268202669</v>
      </c>
      <c r="X30" s="22">
        <v>2.5312943797639602</v>
      </c>
      <c r="Y30" s="22">
        <v>2.4451467781690956</v>
      </c>
      <c r="Z30" s="22">
        <v>2.4595305107351324</v>
      </c>
      <c r="AA30" s="22">
        <v>2.4584381986621913</v>
      </c>
      <c r="AB30" s="22">
        <v>2.2707924576149447</v>
      </c>
      <c r="AC30" s="22">
        <v>2.1778194738264021</v>
      </c>
      <c r="AD30" s="22">
        <v>2.482722252197358</v>
      </c>
      <c r="AE30" s="22">
        <v>2.4558338329204297</v>
      </c>
      <c r="AF30" s="22">
        <v>2.4043261100325131</v>
      </c>
      <c r="AG30" s="22">
        <v>2.5410533668373581</v>
      </c>
      <c r="AH30" s="22">
        <v>2.5471250335564761</v>
      </c>
      <c r="AI30" s="22">
        <v>2.5205492573830717</v>
      </c>
      <c r="AJ30" s="22">
        <v>2.4509565376627624</v>
      </c>
      <c r="AK30" s="22">
        <v>2.533357963783609</v>
      </c>
      <c r="AL30" s="22">
        <v>2.4668803065291383</v>
      </c>
      <c r="AM30" s="22">
        <v>2.4933479006933239</v>
      </c>
      <c r="AN30" s="22">
        <v>2.3633126287189921</v>
      </c>
      <c r="AO30" s="22">
        <v>2.4439439650895358</v>
      </c>
      <c r="AP30" s="22">
        <v>2.3145376204986934</v>
      </c>
    </row>
    <row r="31" spans="1:42" x14ac:dyDescent="0.35">
      <c r="I31" s="25" t="s">
        <v>144</v>
      </c>
      <c r="J31" s="22">
        <v>0.590031576101266</v>
      </c>
      <c r="K31" s="22">
        <v>0.99883079658225637</v>
      </c>
      <c r="L31" s="22">
        <v>0.80048416004633394</v>
      </c>
      <c r="M31" s="22">
        <v>0.89683502597442211</v>
      </c>
      <c r="N31" s="22">
        <v>1.2104242114367874</v>
      </c>
      <c r="O31" s="22">
        <v>1.4873135154195867</v>
      </c>
      <c r="P31" s="22">
        <v>1.8295635247340276</v>
      </c>
      <c r="Q31" s="22">
        <v>2.0012719845495059</v>
      </c>
      <c r="R31" s="22">
        <v>1.8702753515713237</v>
      </c>
      <c r="S31" s="22">
        <v>2.0363124169714801</v>
      </c>
      <c r="T31" s="22">
        <v>2.3093015256689329</v>
      </c>
      <c r="U31" s="22">
        <v>2.1488609359508462</v>
      </c>
      <c r="V31" s="22">
        <v>2.3917489131948857</v>
      </c>
      <c r="W31" s="22">
        <v>1.2996521228772422</v>
      </c>
      <c r="X31" s="22">
        <v>1.1435029095011235</v>
      </c>
      <c r="Y31" s="22">
        <v>0.49071611186782138</v>
      </c>
      <c r="Z31" s="22">
        <v>0.54857825791675308</v>
      </c>
      <c r="AA31" s="22">
        <v>0.56020374230366632</v>
      </c>
      <c r="AB31" s="22">
        <v>0.68137389143560934</v>
      </c>
      <c r="AC31" s="22">
        <v>0.98804664963971955</v>
      </c>
      <c r="AD31" s="22">
        <v>0.97931542767266655</v>
      </c>
      <c r="AE31" s="22">
        <v>0.95134506157114118</v>
      </c>
      <c r="AF31" s="22">
        <v>1.1542889518923702</v>
      </c>
      <c r="AG31" s="22">
        <v>1.4962529387205035</v>
      </c>
      <c r="AH31" s="22">
        <v>2.1960275014316966</v>
      </c>
      <c r="AI31" s="22">
        <v>1.8932047525333233</v>
      </c>
      <c r="AJ31" s="22">
        <v>2.1509050942355037</v>
      </c>
      <c r="AK31" s="22">
        <v>1.8990896870853662</v>
      </c>
      <c r="AL31" s="22">
        <v>1.641115357126075</v>
      </c>
      <c r="AM31" s="22">
        <v>1.794520160632449</v>
      </c>
      <c r="AN31" s="22">
        <v>1.6793377236747218</v>
      </c>
      <c r="AO31" s="22">
        <v>1.3839594943176874</v>
      </c>
      <c r="AP31" s="22">
        <v>1.3637548797316825</v>
      </c>
    </row>
    <row r="32" spans="1:42" x14ac:dyDescent="0.35">
      <c r="I32" s="25" t="s">
        <v>145</v>
      </c>
      <c r="J32" s="22">
        <v>0.56183042286435902</v>
      </c>
      <c r="K32" s="22">
        <v>0.54784201094996887</v>
      </c>
      <c r="L32" s="22">
        <v>0.54018958382587046</v>
      </c>
      <c r="M32" s="22">
        <v>0.52329945668541722</v>
      </c>
      <c r="N32" s="22">
        <v>0.55638406639124038</v>
      </c>
      <c r="O32" s="22">
        <v>0.58163139814373965</v>
      </c>
      <c r="P32" s="22">
        <v>0.58362490410644696</v>
      </c>
      <c r="Q32" s="22">
        <v>0.58059604889768113</v>
      </c>
      <c r="R32" s="22">
        <v>0.55870060087081352</v>
      </c>
      <c r="S32" s="22">
        <v>0.60366959024960143</v>
      </c>
      <c r="T32" s="22">
        <v>0.64924090264600876</v>
      </c>
      <c r="U32" s="22">
        <v>0.63357117027673648</v>
      </c>
      <c r="V32" s="22">
        <v>0.56693146634916647</v>
      </c>
      <c r="W32" s="22">
        <v>0.50794120892540984</v>
      </c>
      <c r="X32" s="22">
        <v>0.620987686884521</v>
      </c>
      <c r="Y32" s="22">
        <v>0.60273616429443533</v>
      </c>
      <c r="Z32" s="22">
        <v>0.60822728352136068</v>
      </c>
      <c r="AA32" s="22">
        <v>0.60923827418618459</v>
      </c>
      <c r="AB32" s="22">
        <v>0.55716949238962332</v>
      </c>
      <c r="AC32" s="22">
        <v>0.4953899116089604</v>
      </c>
      <c r="AD32" s="22">
        <v>0.49304372611337832</v>
      </c>
      <c r="AE32" s="22">
        <v>0.50419350149603648</v>
      </c>
      <c r="AF32" s="22">
        <v>0.53936269149191485</v>
      </c>
      <c r="AG32" s="22">
        <v>0.47339187929995863</v>
      </c>
      <c r="AH32" s="22">
        <v>0.47103596848153123</v>
      </c>
      <c r="AI32" s="22">
        <v>0.46022782948671492</v>
      </c>
      <c r="AJ32" s="22">
        <v>0.47088861984414004</v>
      </c>
      <c r="AK32" s="22">
        <v>0.53438685291272214</v>
      </c>
      <c r="AL32" s="22">
        <v>0.50893389231021158</v>
      </c>
      <c r="AM32" s="22">
        <v>0.4998682447710287</v>
      </c>
      <c r="AN32" s="22">
        <v>0.44919507203199255</v>
      </c>
      <c r="AO32" s="22">
        <v>0.35539155986064008</v>
      </c>
      <c r="AP32" s="22">
        <v>0.29157491859417795</v>
      </c>
    </row>
    <row r="33" spans="9:42" x14ac:dyDescent="0.35">
      <c r="I33" s="25" t="s">
        <v>146</v>
      </c>
      <c r="J33" s="22">
        <v>1.6717232341022887</v>
      </c>
      <c r="K33" s="22">
        <v>1.6935198509090392</v>
      </c>
      <c r="L33" s="22">
        <v>1.8147974530980904</v>
      </c>
      <c r="M33" s="22">
        <v>1.659360680209339</v>
      </c>
      <c r="N33" s="22">
        <v>1.7461075104117969</v>
      </c>
      <c r="O33" s="22">
        <v>1.7746648711778938</v>
      </c>
      <c r="P33" s="22">
        <v>1.7926902084872627</v>
      </c>
      <c r="Q33" s="22">
        <v>1.8298881019930506</v>
      </c>
      <c r="R33" s="22">
        <v>1.8155973036591431</v>
      </c>
      <c r="S33" s="22">
        <v>1.6083198320185297</v>
      </c>
      <c r="T33" s="22">
        <v>1.673578321794001</v>
      </c>
      <c r="U33" s="22">
        <v>1.7042571637741093</v>
      </c>
      <c r="V33" s="22">
        <v>1.7943635739299857</v>
      </c>
      <c r="W33" s="22">
        <v>1.8334316891184996</v>
      </c>
      <c r="X33" s="22">
        <v>1.96015523467195</v>
      </c>
      <c r="Y33" s="22">
        <v>1.970368831946649</v>
      </c>
      <c r="Z33" s="22">
        <v>1.9320895863476837</v>
      </c>
      <c r="AA33" s="22">
        <v>2.1613101601491556</v>
      </c>
      <c r="AB33" s="22">
        <v>2.0519505709734398</v>
      </c>
      <c r="AC33" s="22">
        <v>1.9321072367482219</v>
      </c>
      <c r="AD33" s="22">
        <v>2.3697628792179368</v>
      </c>
      <c r="AE33" s="22">
        <v>2.3202423415455713</v>
      </c>
      <c r="AF33" s="22">
        <v>2.5260449992398306</v>
      </c>
      <c r="AG33" s="22">
        <v>2.3937854039070894</v>
      </c>
      <c r="AH33" s="22">
        <v>2.6928042540492259</v>
      </c>
      <c r="AI33" s="22">
        <v>2.987580879299033</v>
      </c>
      <c r="AJ33" s="22">
        <v>2.7334465762298126</v>
      </c>
      <c r="AK33" s="22">
        <v>2.7613288821458259</v>
      </c>
      <c r="AL33" s="22">
        <v>3.0374790788631532</v>
      </c>
      <c r="AM33" s="22">
        <v>3.1077764282480063</v>
      </c>
      <c r="AN33" s="22">
        <v>2.8855723746091382</v>
      </c>
      <c r="AO33" s="22">
        <v>2.8054999528558549</v>
      </c>
      <c r="AP33" s="22">
        <v>2.68489852711201</v>
      </c>
    </row>
    <row r="34" spans="9:42" x14ac:dyDescent="0.35">
      <c r="I34" s="25" t="s">
        <v>147</v>
      </c>
      <c r="J34" s="22">
        <v>1.0579600069416843</v>
      </c>
      <c r="K34" s="22">
        <v>0.96716755009232691</v>
      </c>
      <c r="L34" s="22">
        <v>0.92889025670293091</v>
      </c>
      <c r="M34" s="22">
        <v>1.1003444886193599</v>
      </c>
      <c r="N34" s="22">
        <v>1.1351248090665811</v>
      </c>
      <c r="O34" s="22">
        <v>1.2757147883809867</v>
      </c>
      <c r="P34" s="22">
        <v>1.1970408652569851</v>
      </c>
      <c r="Q34" s="22">
        <v>1.2821506112496603</v>
      </c>
      <c r="R34" s="22">
        <v>1.2031304982052751</v>
      </c>
      <c r="S34" s="22">
        <v>1.2961259484174783</v>
      </c>
      <c r="T34" s="22">
        <v>1.2943420683234783</v>
      </c>
      <c r="U34" s="22">
        <v>1.2821814848944197</v>
      </c>
      <c r="V34" s="22">
        <v>1.283880763781146</v>
      </c>
      <c r="W34" s="22">
        <v>1.28633454609529</v>
      </c>
      <c r="X34" s="22">
        <v>1.2677411385146262</v>
      </c>
      <c r="Y34" s="22">
        <v>1.4007645445288781</v>
      </c>
      <c r="Z34" s="22">
        <v>1.3242933435490523</v>
      </c>
      <c r="AA34" s="22">
        <v>1.5935087762372735</v>
      </c>
      <c r="AB34" s="22">
        <v>1.4602894498410044</v>
      </c>
      <c r="AC34" s="22">
        <v>1.2206494822359863</v>
      </c>
      <c r="AD34" s="22">
        <v>1.2208562135892482</v>
      </c>
      <c r="AE34" s="22">
        <v>1.1631404898131672</v>
      </c>
      <c r="AF34" s="22">
        <v>1.2038082253787725</v>
      </c>
      <c r="AG34" s="22">
        <v>1.4908584402992209</v>
      </c>
      <c r="AH34" s="22">
        <v>1.4593949443145413</v>
      </c>
      <c r="AI34" s="22">
        <v>1.4578997629764046</v>
      </c>
      <c r="AJ34" s="22">
        <v>1.1623692373709822</v>
      </c>
      <c r="AK34" s="22">
        <v>1.1129008233533382</v>
      </c>
      <c r="AL34" s="22">
        <v>1.0785241333175386</v>
      </c>
      <c r="AM34" s="22">
        <v>1.1903965096115416</v>
      </c>
      <c r="AN34" s="22">
        <v>0.8190354235167403</v>
      </c>
      <c r="AO34" s="22">
        <v>0.92608543663108533</v>
      </c>
      <c r="AP34" s="22">
        <v>0.955449357157234</v>
      </c>
    </row>
    <row r="35" spans="9:42" x14ac:dyDescent="0.35">
      <c r="I35" s="26" t="s">
        <v>148</v>
      </c>
      <c r="J35" s="22">
        <v>1.2381893390239207</v>
      </c>
      <c r="K35" s="22">
        <v>1.1212852637889341</v>
      </c>
      <c r="L35" s="22">
        <v>1.2257599535469559</v>
      </c>
      <c r="M35" s="22">
        <v>1.2432136678366095</v>
      </c>
      <c r="N35" s="22">
        <v>1.3180933629984901</v>
      </c>
      <c r="O35" s="22">
        <v>1.3932896870178899</v>
      </c>
      <c r="P35" s="22">
        <v>1.4322996937510206</v>
      </c>
      <c r="Q35" s="22">
        <v>1.5242632018921287</v>
      </c>
      <c r="R35" s="22">
        <v>1.5747990507512011</v>
      </c>
      <c r="S35" s="22">
        <v>1.6105118634824451</v>
      </c>
      <c r="T35" s="22">
        <v>1.5494166388795856</v>
      </c>
      <c r="U35" s="22">
        <v>1.565711293930506</v>
      </c>
      <c r="V35" s="22">
        <v>1.7101193909888894</v>
      </c>
      <c r="W35" s="22">
        <v>1.7894506553939575</v>
      </c>
      <c r="X35" s="22">
        <v>1.6316299384677873</v>
      </c>
      <c r="Y35" s="22">
        <v>1.8083819972979964</v>
      </c>
      <c r="Z35" s="22">
        <v>1.8415938238280918</v>
      </c>
      <c r="AA35" s="22">
        <v>1.7693784212901744</v>
      </c>
      <c r="AB35" s="22">
        <v>1.6858471021589156</v>
      </c>
      <c r="AC35" s="22">
        <v>1.4640192311756184</v>
      </c>
      <c r="AD35" s="22">
        <v>1.3416352971011405</v>
      </c>
      <c r="AE35" s="22">
        <v>1.4670342275360919</v>
      </c>
      <c r="AF35" s="22">
        <v>1.6662449115784057</v>
      </c>
      <c r="AG35" s="22">
        <v>1.7525686852327187</v>
      </c>
      <c r="AH35" s="22">
        <v>1.5982361537957539</v>
      </c>
      <c r="AI35" s="22">
        <v>1.475335199961971</v>
      </c>
      <c r="AJ35" s="22">
        <v>1.3995903767520892</v>
      </c>
      <c r="AK35" s="22">
        <v>1.3863410696009897</v>
      </c>
      <c r="AL35" s="22">
        <v>1.3780536910966021</v>
      </c>
      <c r="AM35" s="22">
        <v>1.6582243047638228</v>
      </c>
      <c r="AN35" s="22">
        <v>1.6232630964090917</v>
      </c>
      <c r="AO35" s="22">
        <v>1.5054405896407304</v>
      </c>
      <c r="AP35" s="22">
        <v>1.3740235017591893</v>
      </c>
    </row>
    <row r="36" spans="9:42" x14ac:dyDescent="0.35">
      <c r="I36" s="25" t="s">
        <v>149</v>
      </c>
      <c r="J36" s="22">
        <v>1.3358576856544939</v>
      </c>
      <c r="K36" s="22">
        <v>1.4991021495216905</v>
      </c>
      <c r="L36" s="22">
        <v>1.5573690378541281</v>
      </c>
      <c r="M36" s="22">
        <v>1.7389683547267187</v>
      </c>
      <c r="N36" s="22">
        <v>1.5731722880543861</v>
      </c>
      <c r="O36" s="22">
        <v>1.2998033833132689</v>
      </c>
      <c r="P36" s="22">
        <v>1.3304951834814127</v>
      </c>
      <c r="Q36" s="22">
        <v>1.1944829513723019</v>
      </c>
      <c r="R36" s="22">
        <v>1.1101066136888897</v>
      </c>
      <c r="S36" s="22">
        <v>0.96933604104595261</v>
      </c>
      <c r="T36" s="22">
        <v>1.1324278713073803</v>
      </c>
      <c r="U36" s="22">
        <v>1.6193653208152177</v>
      </c>
      <c r="V36" s="22">
        <v>1.6316212070668821</v>
      </c>
      <c r="W36" s="22">
        <v>2.0738513930847473</v>
      </c>
      <c r="X36" s="22">
        <v>1.4414846778753889</v>
      </c>
      <c r="Y36" s="22">
        <v>1.2156493252511771</v>
      </c>
      <c r="Z36" s="22">
        <v>1.2890866638439054</v>
      </c>
      <c r="AA36" s="22">
        <v>1.375665941885319</v>
      </c>
      <c r="AB36" s="22">
        <v>1.489923773657805</v>
      </c>
      <c r="AC36" s="22">
        <v>1.2801928191700578</v>
      </c>
      <c r="AD36" s="22">
        <v>1.0948404589171215</v>
      </c>
      <c r="AE36" s="22">
        <v>0.98717285616676431</v>
      </c>
      <c r="AF36" s="22">
        <v>0.94383436346587102</v>
      </c>
      <c r="AG36" s="22">
        <v>1.1361721158422178</v>
      </c>
      <c r="AH36" s="22">
        <v>1.02285151824835</v>
      </c>
      <c r="AI36" s="22">
        <v>0.90598379814864272</v>
      </c>
      <c r="AJ36" s="22">
        <v>1.0329416915390102</v>
      </c>
      <c r="AK36" s="22">
        <v>1.1979798976895297</v>
      </c>
      <c r="AL36" s="22">
        <v>1.2384804228746369</v>
      </c>
      <c r="AM36" s="22">
        <v>1.3147754553510631</v>
      </c>
      <c r="AN36" s="22">
        <v>1.1724442412199323</v>
      </c>
      <c r="AO36" s="22">
        <v>1.3252531408847119</v>
      </c>
      <c r="AP36" s="22">
        <v>1.2897577908310078</v>
      </c>
    </row>
    <row r="37" spans="9:42" x14ac:dyDescent="0.35">
      <c r="I37" s="25" t="s">
        <v>150</v>
      </c>
      <c r="J37" s="22">
        <v>0.13170446800379043</v>
      </c>
      <c r="K37" s="22">
        <v>0.13033091243173933</v>
      </c>
      <c r="L37" s="22">
        <v>0.12807593095046022</v>
      </c>
      <c r="M37" s="22">
        <v>0.12597629074717265</v>
      </c>
      <c r="N37" s="22">
        <v>0.12464982722484619</v>
      </c>
      <c r="O37" s="22">
        <v>0.12371050296380615</v>
      </c>
      <c r="P37" s="22">
        <v>0.12079864821135189</v>
      </c>
      <c r="Q37" s="22">
        <v>0.11911900317171709</v>
      </c>
      <c r="R37" s="22">
        <v>0.11577442998784271</v>
      </c>
      <c r="S37" s="22">
        <v>0.11324425468726274</v>
      </c>
      <c r="T37" s="22">
        <v>0.10944612109688023</v>
      </c>
      <c r="U37" s="22">
        <v>0.10748070469997062</v>
      </c>
      <c r="V37" s="22">
        <v>0.10948603708669991</v>
      </c>
      <c r="W37" s="22">
        <v>0.10994039938414302</v>
      </c>
      <c r="X37" s="22">
        <v>0.11129316223986407</v>
      </c>
      <c r="Y37" s="22">
        <v>0.10447885858667716</v>
      </c>
      <c r="Z37" s="22">
        <v>9.6924565704847865E-2</v>
      </c>
      <c r="AA37" s="22">
        <v>9.9027054529638114E-2</v>
      </c>
      <c r="AB37" s="22">
        <v>0.1063972219081597</v>
      </c>
      <c r="AC37" s="22">
        <v>0.10983994946449549</v>
      </c>
      <c r="AD37" s="22">
        <v>0.11148202319439626</v>
      </c>
      <c r="AE37" s="22">
        <v>0.10766090018331465</v>
      </c>
      <c r="AF37" s="22">
        <v>0.10987173116759941</v>
      </c>
      <c r="AG37" s="22">
        <v>0.11111228152519725</v>
      </c>
      <c r="AH37" s="22">
        <v>0.11075104587785223</v>
      </c>
      <c r="AI37" s="22">
        <v>0.11353575152168016</v>
      </c>
      <c r="AJ37" s="22">
        <v>0.11421273849620928</v>
      </c>
      <c r="AK37" s="22">
        <v>0.11665337245225604</v>
      </c>
      <c r="AL37" s="22">
        <v>0.13539535158023064</v>
      </c>
      <c r="AM37" s="22">
        <v>0.13781357898989555</v>
      </c>
      <c r="AN37" s="22">
        <v>0.12679547916901512</v>
      </c>
      <c r="AO37" s="22">
        <v>0.13808672294124857</v>
      </c>
      <c r="AP37" s="22">
        <v>0.15539544971280073</v>
      </c>
    </row>
    <row r="38" spans="9:42" x14ac:dyDescent="0.35">
      <c r="I38" s="25" t="s">
        <v>124</v>
      </c>
      <c r="J38" s="22">
        <v>9.3199285843260995</v>
      </c>
      <c r="K38" s="22">
        <v>9.8274053928646037</v>
      </c>
      <c r="L38" s="22">
        <v>9.4865923474927776</v>
      </c>
      <c r="M38" s="22">
        <v>9.63841615597903</v>
      </c>
      <c r="N38" s="22">
        <v>9.8813520293576644</v>
      </c>
      <c r="O38" s="22">
        <v>10.161800040137408</v>
      </c>
      <c r="P38" s="22">
        <v>10.64731652959876</v>
      </c>
      <c r="Q38" s="22">
        <v>10.701603207519375</v>
      </c>
      <c r="R38" s="22">
        <v>10.410808573999745</v>
      </c>
      <c r="S38" s="22">
        <v>10.463313100784168</v>
      </c>
      <c r="T38" s="22">
        <v>10.911886602547396</v>
      </c>
      <c r="U38" s="22">
        <v>11.34967774080828</v>
      </c>
      <c r="V38" s="22">
        <v>11.759819845145548</v>
      </c>
      <c r="W38" s="22">
        <v>11.414828835146192</v>
      </c>
      <c r="X38" s="22">
        <v>10.708089127919221</v>
      </c>
      <c r="Y38" s="22">
        <v>10.038242611942731</v>
      </c>
      <c r="Z38" s="22">
        <v>10.100324035446826</v>
      </c>
      <c r="AA38" s="22">
        <v>10.626770569243604</v>
      </c>
      <c r="AB38" s="22">
        <v>10.303743959979503</v>
      </c>
      <c r="AC38" s="22">
        <v>9.6680647538694622</v>
      </c>
      <c r="AD38" s="22">
        <v>10.093658278003247</v>
      </c>
      <c r="AE38" s="22">
        <v>9.9566232112325181</v>
      </c>
      <c r="AF38" s="22">
        <v>10.547781984247278</v>
      </c>
      <c r="AG38" s="22">
        <v>11.395195111664265</v>
      </c>
      <c r="AH38" s="22">
        <v>12.098226419755427</v>
      </c>
      <c r="AI38" s="22">
        <v>11.814317231310842</v>
      </c>
      <c r="AJ38" s="22">
        <v>11.51531087213051</v>
      </c>
      <c r="AK38" s="22">
        <v>11.542038549023637</v>
      </c>
      <c r="AL38" s="22">
        <v>11.484862233697585</v>
      </c>
      <c r="AM38" s="22">
        <v>12.196722583061129</v>
      </c>
      <c r="AN38" s="22">
        <v>11.118956039349625</v>
      </c>
      <c r="AO38" s="22">
        <v>10.883660862221493</v>
      </c>
      <c r="AP38" s="22">
        <v>10.429392045396796</v>
      </c>
    </row>
    <row r="49" spans="1:30" s="6" customFormat="1" x14ac:dyDescent="0.35">
      <c r="A49" s="5" t="s">
        <v>151</v>
      </c>
      <c r="B49" s="6" t="s">
        <v>152</v>
      </c>
    </row>
    <row r="51" spans="1:30" x14ac:dyDescent="0.35">
      <c r="I51" s="1" t="s">
        <v>153</v>
      </c>
    </row>
    <row r="52" spans="1:30" x14ac:dyDescent="0.35">
      <c r="J52" s="76">
        <v>2010</v>
      </c>
      <c r="K52" s="76">
        <v>2011</v>
      </c>
      <c r="L52" s="76">
        <v>2012</v>
      </c>
      <c r="M52" s="76">
        <v>2013</v>
      </c>
      <c r="N52" s="76">
        <v>2014</v>
      </c>
      <c r="O52" s="76">
        <v>2015</v>
      </c>
      <c r="P52" s="76">
        <v>2016</v>
      </c>
      <c r="Q52" s="76">
        <v>2017</v>
      </c>
      <c r="R52" s="76">
        <v>2018</v>
      </c>
      <c r="S52" s="76">
        <v>2019</v>
      </c>
      <c r="T52" s="76">
        <v>2020</v>
      </c>
      <c r="U52" s="76">
        <v>2021</v>
      </c>
      <c r="V52" s="76">
        <v>2022</v>
      </c>
      <c r="W52" s="76">
        <v>2023</v>
      </c>
      <c r="X52" s="76">
        <v>2024</v>
      </c>
      <c r="Y52" s="76">
        <v>2025</v>
      </c>
      <c r="Z52" s="76">
        <v>2026</v>
      </c>
      <c r="AA52" s="76">
        <v>2027</v>
      </c>
      <c r="AB52" s="76">
        <v>2028</v>
      </c>
      <c r="AC52" s="76">
        <v>2029</v>
      </c>
      <c r="AD52" s="76">
        <v>2030</v>
      </c>
    </row>
    <row r="53" spans="1:30" x14ac:dyDescent="0.35">
      <c r="B53"/>
      <c r="I53" s="25" t="s">
        <v>154</v>
      </c>
      <c r="J53" s="28">
        <v>10.0936582780032</v>
      </c>
      <c r="K53" s="28">
        <v>9.9566232112325199</v>
      </c>
      <c r="L53" s="28">
        <v>10.547781984247299</v>
      </c>
      <c r="M53" s="28">
        <v>11.3951951116643</v>
      </c>
      <c r="N53" s="28">
        <v>12.098226419755401</v>
      </c>
      <c r="O53" s="28">
        <v>11.814317231310801</v>
      </c>
      <c r="P53" s="28">
        <v>11.515310872130501</v>
      </c>
      <c r="Q53" s="28">
        <v>11.5420385490236</v>
      </c>
      <c r="R53" s="28">
        <v>11.4848622336976</v>
      </c>
      <c r="S53" s="28">
        <v>12.196722583061099</v>
      </c>
      <c r="T53" s="28">
        <v>11.1189560393496</v>
      </c>
      <c r="U53" s="43">
        <v>10.8836608622215</v>
      </c>
      <c r="V53" s="43">
        <v>10.429392045396799</v>
      </c>
      <c r="W53" s="28"/>
      <c r="X53" s="28"/>
      <c r="Y53" s="28"/>
      <c r="Z53" s="28"/>
      <c r="AA53" s="28"/>
      <c r="AB53" s="28"/>
      <c r="AC53" s="28"/>
      <c r="AD53" s="28"/>
    </row>
    <row r="54" spans="1:30" x14ac:dyDescent="0.35">
      <c r="I54" t="s">
        <v>140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>
        <v>11.4694019252029</v>
      </c>
      <c r="U54" s="28">
        <v>11.715530930877</v>
      </c>
      <c r="V54" s="28">
        <v>11.4368252885847</v>
      </c>
      <c r="W54" s="28">
        <v>11.344786065390799</v>
      </c>
      <c r="X54" s="28">
        <v>11.197260735996799</v>
      </c>
      <c r="Y54" s="28">
        <v>11.0552291184284</v>
      </c>
      <c r="Z54" s="28">
        <v>10.927174841421101</v>
      </c>
      <c r="AA54" s="28">
        <v>10.7521500869068</v>
      </c>
      <c r="AB54" s="28">
        <v>10.5985226272549</v>
      </c>
      <c r="AC54" s="28">
        <v>10.436820885671599</v>
      </c>
      <c r="AD54" s="28">
        <v>9.5389026165245401</v>
      </c>
    </row>
    <row r="55" spans="1:30" x14ac:dyDescent="0.35">
      <c r="I55" t="s">
        <v>155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>
        <v>10.509853704697985</v>
      </c>
      <c r="X55" s="28"/>
      <c r="Y55" s="28"/>
      <c r="Z55" s="28"/>
      <c r="AA55" s="28"/>
      <c r="AB55" s="28"/>
      <c r="AC55" s="28"/>
      <c r="AD55" s="28"/>
    </row>
    <row r="57" spans="1:30" x14ac:dyDescent="0.35">
      <c r="I57" s="1" t="s">
        <v>156</v>
      </c>
    </row>
    <row r="58" spans="1:30" x14ac:dyDescent="0.35">
      <c r="I58" s="77"/>
      <c r="J58" s="78">
        <v>2010</v>
      </c>
      <c r="K58" s="78">
        <v>2011</v>
      </c>
      <c r="L58" s="78">
        <v>2012</v>
      </c>
      <c r="M58" s="78">
        <v>2013</v>
      </c>
      <c r="N58" s="78">
        <v>2014</v>
      </c>
      <c r="O58" s="78">
        <v>2015</v>
      </c>
      <c r="P58" s="78">
        <v>2016</v>
      </c>
      <c r="Q58" s="78">
        <v>2017</v>
      </c>
      <c r="R58" s="78">
        <v>2018</v>
      </c>
      <c r="S58" s="78">
        <v>2019</v>
      </c>
      <c r="T58" s="78">
        <v>2020</v>
      </c>
      <c r="U58" s="78">
        <v>2021</v>
      </c>
      <c r="V58" s="78">
        <v>2022</v>
      </c>
      <c r="W58" s="78">
        <v>2023</v>
      </c>
      <c r="X58" s="78">
        <v>2024</v>
      </c>
      <c r="Y58" s="78">
        <v>2025</v>
      </c>
      <c r="Z58" s="78">
        <v>2026</v>
      </c>
      <c r="AA58" s="78">
        <v>2027</v>
      </c>
      <c r="AB58" s="78">
        <v>2028</v>
      </c>
      <c r="AC58" s="78">
        <v>2029</v>
      </c>
      <c r="AD58" s="78">
        <v>2030</v>
      </c>
    </row>
    <row r="59" spans="1:30" x14ac:dyDescent="0.35">
      <c r="I59" s="79" t="s">
        <v>154</v>
      </c>
      <c r="J59" s="80">
        <v>4.1112161969449996</v>
      </c>
      <c r="K59" s="80">
        <v>4.1414505084063302</v>
      </c>
      <c r="L59" s="80">
        <v>4.1862060078321202</v>
      </c>
      <c r="M59" s="80">
        <v>4.23922975849809</v>
      </c>
      <c r="N59" s="80">
        <v>4.37422725802318</v>
      </c>
      <c r="O59" s="80">
        <v>4.1852207275304796</v>
      </c>
      <c r="P59" s="80">
        <v>4.0931364470623999</v>
      </c>
      <c r="Q59" s="80">
        <v>3.9340456740489498</v>
      </c>
      <c r="R59" s="80">
        <v>3.8266374571589599</v>
      </c>
      <c r="S59" s="80">
        <v>3.8319708489065798</v>
      </c>
      <c r="T59" s="80">
        <v>3.58294205342512</v>
      </c>
      <c r="U59" s="80">
        <v>3.2896240067374198</v>
      </c>
      <c r="V59" s="80">
        <v>3.3033867689381702</v>
      </c>
      <c r="W59" s="81"/>
      <c r="X59" s="81"/>
      <c r="Y59" s="81"/>
      <c r="Z59" s="81"/>
      <c r="AA59" s="81"/>
      <c r="AB59" s="81"/>
      <c r="AC59" s="81"/>
      <c r="AD59" s="81"/>
    </row>
    <row r="61" spans="1:30" x14ac:dyDescent="0.35">
      <c r="I61" s="1" t="s">
        <v>157</v>
      </c>
    </row>
    <row r="62" spans="1:30" x14ac:dyDescent="0.35">
      <c r="I62" s="77"/>
      <c r="J62" s="78">
        <v>2010</v>
      </c>
      <c r="K62" s="78">
        <v>2011</v>
      </c>
      <c r="L62" s="78">
        <v>2012</v>
      </c>
      <c r="M62" s="78">
        <v>2013</v>
      </c>
      <c r="N62" s="78">
        <v>2014</v>
      </c>
      <c r="O62" s="78">
        <v>2015</v>
      </c>
      <c r="P62" s="78">
        <v>2016</v>
      </c>
      <c r="Q62" s="78">
        <v>2017</v>
      </c>
      <c r="R62" s="78">
        <v>2018</v>
      </c>
      <c r="S62" s="78">
        <v>2019</v>
      </c>
      <c r="T62" s="78">
        <v>2020</v>
      </c>
      <c r="U62" s="78">
        <v>2021</v>
      </c>
      <c r="V62" s="78">
        <v>2022</v>
      </c>
      <c r="W62" s="78">
        <v>2023</v>
      </c>
      <c r="X62" s="78">
        <v>2024</v>
      </c>
      <c r="Y62" s="78">
        <v>2025</v>
      </c>
      <c r="Z62" s="78">
        <v>2026</v>
      </c>
      <c r="AA62" s="78">
        <v>2027</v>
      </c>
      <c r="AB62" s="78">
        <v>2028</v>
      </c>
      <c r="AC62" s="78">
        <v>2029</v>
      </c>
      <c r="AD62" s="78">
        <v>2030</v>
      </c>
    </row>
    <row r="63" spans="1:30" x14ac:dyDescent="0.35">
      <c r="I63" s="79" t="s">
        <v>154</v>
      </c>
      <c r="J63" s="82">
        <v>0.49917295871175499</v>
      </c>
      <c r="K63" s="82">
        <v>0.49614795768995901</v>
      </c>
      <c r="L63" s="82">
        <v>0.46782138636017401</v>
      </c>
      <c r="M63" s="82">
        <v>0.43385896079664399</v>
      </c>
      <c r="N63" s="82">
        <v>0.42183793497368299</v>
      </c>
      <c r="O63" s="82">
        <v>0.44123030676427399</v>
      </c>
      <c r="P63" s="82">
        <v>0.43866800121226601</v>
      </c>
      <c r="Q63" s="82">
        <v>0.43236531899817598</v>
      </c>
      <c r="R63" s="82">
        <v>0.42904762946535102</v>
      </c>
      <c r="S63" s="82">
        <v>0.40691829269433299</v>
      </c>
      <c r="T63" s="82">
        <v>0.41608868520974501</v>
      </c>
      <c r="U63" s="82">
        <v>0.43169017568792101</v>
      </c>
      <c r="V63" s="82">
        <v>0.45075628665288098</v>
      </c>
      <c r="W63" s="81"/>
      <c r="X63" s="81"/>
      <c r="Y63" s="81"/>
      <c r="Z63" s="81"/>
      <c r="AA63" s="81"/>
      <c r="AB63" s="81"/>
      <c r="AC63" s="81"/>
      <c r="AD63" s="81"/>
    </row>
    <row r="65" spans="9:30" x14ac:dyDescent="0.35">
      <c r="I65" s="1" t="s">
        <v>158</v>
      </c>
    </row>
    <row r="66" spans="9:30" x14ac:dyDescent="0.35">
      <c r="I66" s="27"/>
      <c r="J66" s="76">
        <v>2010</v>
      </c>
      <c r="K66" s="76">
        <v>2011</v>
      </c>
      <c r="L66" s="76">
        <v>2012</v>
      </c>
      <c r="M66" s="76">
        <v>2013</v>
      </c>
      <c r="N66" s="76">
        <v>2014</v>
      </c>
      <c r="O66" s="76">
        <v>2015</v>
      </c>
      <c r="P66" s="76">
        <v>2016</v>
      </c>
      <c r="Q66" s="76">
        <v>2017</v>
      </c>
      <c r="R66" s="76">
        <v>2018</v>
      </c>
      <c r="S66" s="76">
        <v>2019</v>
      </c>
      <c r="T66" s="76">
        <v>2020</v>
      </c>
      <c r="U66" s="76">
        <v>2021</v>
      </c>
      <c r="V66" s="76">
        <v>2022</v>
      </c>
      <c r="W66" s="76">
        <v>2023</v>
      </c>
      <c r="X66" s="76">
        <v>2024</v>
      </c>
      <c r="Y66" s="76">
        <v>2025</v>
      </c>
      <c r="Z66" s="76">
        <v>2026</v>
      </c>
      <c r="AA66" s="76">
        <v>2027</v>
      </c>
      <c r="AB66" s="76">
        <v>2028</v>
      </c>
      <c r="AC66" s="76">
        <v>2029</v>
      </c>
      <c r="AD66" s="76">
        <v>2030</v>
      </c>
    </row>
    <row r="67" spans="9:30" x14ac:dyDescent="0.35">
      <c r="I67" s="25" t="s">
        <v>154</v>
      </c>
      <c r="J67" s="28">
        <v>89.559962668808097</v>
      </c>
      <c r="K67" s="28">
        <v>87.070673386117505</v>
      </c>
      <c r="L67" s="28">
        <v>101.24677421933301</v>
      </c>
      <c r="M67" s="28">
        <v>111.64134160790501</v>
      </c>
      <c r="N67" s="28">
        <v>142.61793117384099</v>
      </c>
      <c r="O67" s="28">
        <v>126.609365424679</v>
      </c>
      <c r="P67" s="28">
        <v>133.536858835087</v>
      </c>
      <c r="Q67" s="28">
        <v>131.05694596804099</v>
      </c>
      <c r="R67" s="28">
        <v>119.12863814719699</v>
      </c>
      <c r="S67" s="28">
        <v>131.19003278017999</v>
      </c>
      <c r="T67" s="28">
        <v>119.519100002035</v>
      </c>
      <c r="U67" s="28">
        <v>102.93311948797999</v>
      </c>
      <c r="V67" s="28">
        <v>95.563566924000398</v>
      </c>
      <c r="W67" s="28">
        <v>99.788574674562796</v>
      </c>
      <c r="X67" s="28"/>
      <c r="Y67" s="28"/>
      <c r="Z67" s="28"/>
      <c r="AA67" s="28"/>
      <c r="AB67" s="28"/>
      <c r="AC67" s="28"/>
      <c r="AD67" s="28"/>
    </row>
    <row r="68" spans="9:30" x14ac:dyDescent="0.35">
      <c r="I68" t="s">
        <v>140</v>
      </c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>
        <v>108.641991490009</v>
      </c>
      <c r="U68" s="28">
        <v>97.021822739199607</v>
      </c>
      <c r="V68" s="28">
        <v>96.925258189688805</v>
      </c>
      <c r="W68" s="28">
        <v>99.027597848605097</v>
      </c>
      <c r="X68" s="28">
        <v>98.457906381541505</v>
      </c>
      <c r="Y68" s="28">
        <v>97.786651394845507</v>
      </c>
      <c r="Z68" s="28">
        <v>97.111906850715002</v>
      </c>
      <c r="AA68" s="28">
        <v>96.462499504252406</v>
      </c>
      <c r="AB68" s="28">
        <v>95.745590778764196</v>
      </c>
      <c r="AC68" s="28">
        <v>94.724491224633894</v>
      </c>
      <c r="AD68" s="28">
        <v>63.346362451035503</v>
      </c>
    </row>
    <row r="70" spans="9:30" x14ac:dyDescent="0.35">
      <c r="I70" s="1" t="s">
        <v>159</v>
      </c>
    </row>
    <row r="71" spans="9:30" x14ac:dyDescent="0.35">
      <c r="I71" s="76"/>
      <c r="J71" s="76">
        <v>2010</v>
      </c>
      <c r="K71" s="76">
        <v>2011</v>
      </c>
      <c r="L71" s="76">
        <v>2012</v>
      </c>
      <c r="M71" s="76">
        <v>2013</v>
      </c>
      <c r="N71" s="76">
        <v>2014</v>
      </c>
      <c r="O71" s="76">
        <v>2015</v>
      </c>
      <c r="P71" s="76">
        <v>2016</v>
      </c>
      <c r="Q71" s="76">
        <v>2017</v>
      </c>
      <c r="R71" s="76">
        <v>2018</v>
      </c>
      <c r="S71" s="76">
        <v>2019</v>
      </c>
      <c r="T71" s="76">
        <v>2020</v>
      </c>
      <c r="U71" s="76">
        <v>2021</v>
      </c>
      <c r="V71" s="76">
        <v>2022</v>
      </c>
      <c r="W71" s="76">
        <v>2023</v>
      </c>
      <c r="X71" s="76">
        <v>2024</v>
      </c>
      <c r="Y71" s="76">
        <v>2025</v>
      </c>
      <c r="Z71" s="76">
        <v>2026</v>
      </c>
      <c r="AA71" s="76">
        <v>2027</v>
      </c>
      <c r="AB71" s="76">
        <v>2028</v>
      </c>
      <c r="AC71" s="76">
        <v>2029</v>
      </c>
      <c r="AD71" s="76">
        <v>2030</v>
      </c>
    </row>
    <row r="72" spans="9:30" x14ac:dyDescent="0.35">
      <c r="I72" s="25" t="s">
        <v>154</v>
      </c>
      <c r="J72" s="28">
        <v>30.061467419030901</v>
      </c>
      <c r="K72" s="28">
        <v>32.542080365315101</v>
      </c>
      <c r="L72" s="28">
        <v>34.1229963334372</v>
      </c>
      <c r="M72" s="28">
        <v>38.311384472565898</v>
      </c>
      <c r="N72" s="28">
        <v>38.700120012186801</v>
      </c>
      <c r="O72" s="28">
        <v>36.949395065246698</v>
      </c>
      <c r="P72" s="28">
        <v>38.827783635299198</v>
      </c>
      <c r="Q72" s="28">
        <v>36.871053028257002</v>
      </c>
      <c r="R72" s="28">
        <v>36.5450611035902</v>
      </c>
      <c r="S72" s="28">
        <v>43.853317710636198</v>
      </c>
      <c r="T72" s="28">
        <v>40.206984801844698</v>
      </c>
      <c r="U72" s="28">
        <v>40.880788541993098</v>
      </c>
      <c r="V72" s="28">
        <v>40.287000748139597</v>
      </c>
      <c r="W72" s="28"/>
      <c r="X72" s="28"/>
      <c r="Y72" s="28"/>
      <c r="Z72" s="28"/>
      <c r="AA72" s="28"/>
      <c r="AB72" s="28"/>
      <c r="AC72" s="28"/>
      <c r="AD72" s="28"/>
    </row>
    <row r="73" spans="9:30" x14ac:dyDescent="0.35">
      <c r="I73" t="s">
        <v>140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>
        <v>40.587474369426999</v>
      </c>
      <c r="U73" s="28">
        <v>42.569145177333802</v>
      </c>
      <c r="V73" s="28">
        <v>42.994180653551503</v>
      </c>
      <c r="W73" s="28">
        <v>43.501295320559798</v>
      </c>
      <c r="X73" s="28">
        <v>43.760656056891001</v>
      </c>
      <c r="Y73" s="28">
        <v>44.019659132581701</v>
      </c>
      <c r="Z73" s="28">
        <v>44.112061542782399</v>
      </c>
      <c r="AA73" s="28">
        <v>44.190832083083102</v>
      </c>
      <c r="AB73" s="28">
        <v>44.256150090580199</v>
      </c>
      <c r="AC73" s="28">
        <v>44.229876375286601</v>
      </c>
      <c r="AD73" s="28">
        <v>44.080483128219001</v>
      </c>
    </row>
    <row r="75" spans="9:30" x14ac:dyDescent="0.35">
      <c r="I75" s="1" t="s">
        <v>160</v>
      </c>
    </row>
    <row r="76" spans="9:30" x14ac:dyDescent="0.35">
      <c r="I76" s="76"/>
      <c r="J76" s="76">
        <v>2010</v>
      </c>
      <c r="K76" s="76">
        <v>2011</v>
      </c>
      <c r="L76" s="76">
        <v>2012</v>
      </c>
      <c r="M76" s="76">
        <v>2013</v>
      </c>
      <c r="N76" s="76">
        <v>2014</v>
      </c>
      <c r="O76" s="76">
        <v>2015</v>
      </c>
      <c r="P76" s="76">
        <v>2016</v>
      </c>
      <c r="Q76" s="76">
        <v>2017</v>
      </c>
      <c r="R76" s="76">
        <v>2018</v>
      </c>
      <c r="S76" s="76">
        <v>2019</v>
      </c>
      <c r="T76" s="76">
        <v>2020</v>
      </c>
      <c r="U76" s="76">
        <v>2021</v>
      </c>
      <c r="V76" s="76">
        <v>2022</v>
      </c>
      <c r="W76" s="76">
        <v>2023</v>
      </c>
      <c r="X76" s="76">
        <v>2024</v>
      </c>
      <c r="Y76" s="76">
        <v>2025</v>
      </c>
      <c r="Z76" s="76">
        <v>2026</v>
      </c>
      <c r="AA76" s="76">
        <v>2027</v>
      </c>
      <c r="AB76" s="76">
        <v>2028</v>
      </c>
      <c r="AC76" s="76">
        <v>2029</v>
      </c>
      <c r="AD76" s="76">
        <v>2030</v>
      </c>
    </row>
    <row r="77" spans="9:30" x14ac:dyDescent="0.35">
      <c r="I77" s="25" t="s">
        <v>154</v>
      </c>
      <c r="J77" s="28">
        <v>39.475185877377797</v>
      </c>
      <c r="K77" s="28">
        <v>37.242713138578203</v>
      </c>
      <c r="L77" s="28">
        <v>37.977575201704703</v>
      </c>
      <c r="M77" s="28">
        <v>41.532375338013701</v>
      </c>
      <c r="N77" s="28">
        <v>41.553494500730999</v>
      </c>
      <c r="O77" s="28">
        <v>42.275156842841199</v>
      </c>
      <c r="P77" s="28">
        <v>39.677143833868598</v>
      </c>
      <c r="Q77" s="28">
        <v>39.577593314181001</v>
      </c>
      <c r="R77" s="28">
        <v>42.126315023967699</v>
      </c>
      <c r="S77" s="28">
        <v>40.303786617317698</v>
      </c>
      <c r="T77" s="28">
        <v>36.7211053118004</v>
      </c>
      <c r="U77" s="28">
        <v>38.3913986848004</v>
      </c>
      <c r="V77" s="28">
        <v>35.5765238180458</v>
      </c>
      <c r="W77" s="28">
        <v>32.847070485930701</v>
      </c>
      <c r="X77" s="28"/>
      <c r="Y77" s="28"/>
      <c r="Z77" s="28"/>
      <c r="AA77" s="28"/>
      <c r="AB77" s="28"/>
      <c r="AC77" s="28"/>
      <c r="AD77" s="28"/>
    </row>
    <row r="78" spans="9:30" x14ac:dyDescent="0.35">
      <c r="I78" t="s">
        <v>140</v>
      </c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>
        <v>39.8148902394706</v>
      </c>
      <c r="U78" s="28">
        <v>40.495467132403903</v>
      </c>
      <c r="V78" s="28">
        <v>38.562094192357399</v>
      </c>
      <c r="W78" s="28">
        <v>37.1558711323948</v>
      </c>
      <c r="X78" s="28">
        <v>35.953554531468697</v>
      </c>
      <c r="Y78" s="28">
        <v>34.8128000398507</v>
      </c>
      <c r="Z78" s="28">
        <v>33.8935931933243</v>
      </c>
      <c r="AA78" s="28">
        <v>32.374714884008696</v>
      </c>
      <c r="AB78" s="28">
        <v>31.094883781526001</v>
      </c>
      <c r="AC78" s="28">
        <v>29.9418992497367</v>
      </c>
      <c r="AD78" s="28">
        <v>28.699623651547</v>
      </c>
    </row>
    <row r="94" spans="1:9" s="6" customFormat="1" x14ac:dyDescent="0.35">
      <c r="A94" s="5" t="s">
        <v>161</v>
      </c>
      <c r="B94" s="6" t="s">
        <v>162</v>
      </c>
    </row>
    <row r="96" spans="1:9" x14ac:dyDescent="0.35">
      <c r="I96" s="1" t="s">
        <v>30</v>
      </c>
    </row>
    <row r="97" spans="9:42" x14ac:dyDescent="0.35">
      <c r="I97"/>
      <c r="J97" s="13">
        <v>1990</v>
      </c>
      <c r="K97" s="13">
        <f t="shared" ref="K97:AP97" si="2">J97+1</f>
        <v>1991</v>
      </c>
      <c r="L97" s="13">
        <f t="shared" si="2"/>
        <v>1992</v>
      </c>
      <c r="M97" s="13">
        <f t="shared" si="2"/>
        <v>1993</v>
      </c>
      <c r="N97" s="13">
        <f t="shared" si="2"/>
        <v>1994</v>
      </c>
      <c r="O97" s="13">
        <f t="shared" si="2"/>
        <v>1995</v>
      </c>
      <c r="P97" s="13">
        <f t="shared" si="2"/>
        <v>1996</v>
      </c>
      <c r="Q97" s="13">
        <f t="shared" si="2"/>
        <v>1997</v>
      </c>
      <c r="R97" s="13">
        <f t="shared" si="2"/>
        <v>1998</v>
      </c>
      <c r="S97" s="13">
        <f t="shared" si="2"/>
        <v>1999</v>
      </c>
      <c r="T97" s="13">
        <f t="shared" si="2"/>
        <v>2000</v>
      </c>
      <c r="U97" s="13">
        <f t="shared" si="2"/>
        <v>2001</v>
      </c>
      <c r="V97" s="13">
        <f t="shared" si="2"/>
        <v>2002</v>
      </c>
      <c r="W97" s="13">
        <f t="shared" si="2"/>
        <v>2003</v>
      </c>
      <c r="X97" s="13">
        <f t="shared" si="2"/>
        <v>2004</v>
      </c>
      <c r="Y97" s="13">
        <f t="shared" si="2"/>
        <v>2005</v>
      </c>
      <c r="Z97" s="13">
        <f t="shared" si="2"/>
        <v>2006</v>
      </c>
      <c r="AA97" s="13">
        <f t="shared" si="2"/>
        <v>2007</v>
      </c>
      <c r="AB97" s="13">
        <f t="shared" si="2"/>
        <v>2008</v>
      </c>
      <c r="AC97" s="13">
        <f t="shared" si="2"/>
        <v>2009</v>
      </c>
      <c r="AD97" s="13">
        <f t="shared" si="2"/>
        <v>2010</v>
      </c>
      <c r="AE97" s="13">
        <f t="shared" si="2"/>
        <v>2011</v>
      </c>
      <c r="AF97" s="13">
        <f t="shared" si="2"/>
        <v>2012</v>
      </c>
      <c r="AG97" s="13">
        <f t="shared" si="2"/>
        <v>2013</v>
      </c>
      <c r="AH97" s="13">
        <f t="shared" si="2"/>
        <v>2014</v>
      </c>
      <c r="AI97" s="13">
        <f t="shared" si="2"/>
        <v>2015</v>
      </c>
      <c r="AJ97" s="13">
        <f t="shared" si="2"/>
        <v>2016</v>
      </c>
      <c r="AK97" s="13">
        <f t="shared" si="2"/>
        <v>2017</v>
      </c>
      <c r="AL97" s="13">
        <f t="shared" si="2"/>
        <v>2018</v>
      </c>
      <c r="AM97" s="13">
        <f t="shared" si="2"/>
        <v>2019</v>
      </c>
      <c r="AN97" s="13">
        <f t="shared" si="2"/>
        <v>2020</v>
      </c>
      <c r="AO97" s="13">
        <f t="shared" si="2"/>
        <v>2021</v>
      </c>
      <c r="AP97" s="13">
        <f t="shared" si="2"/>
        <v>2022</v>
      </c>
    </row>
    <row r="98" spans="9:42" x14ac:dyDescent="0.35">
      <c r="I98" t="s">
        <v>163</v>
      </c>
      <c r="J98" s="14">
        <v>0.76296615392262435</v>
      </c>
      <c r="K98" s="14">
        <v>0.67304998692812334</v>
      </c>
      <c r="L98" s="14">
        <v>0.59152920203784032</v>
      </c>
      <c r="M98" s="14">
        <v>0.56619688497700527</v>
      </c>
      <c r="N98" s="14">
        <v>0.58291464824735639</v>
      </c>
      <c r="O98" s="14">
        <v>0.57503036030925725</v>
      </c>
      <c r="P98" s="14">
        <v>0.58162585122177701</v>
      </c>
      <c r="Q98" s="14">
        <v>0.59937047362807561</v>
      </c>
      <c r="R98" s="14">
        <v>0.61834567765351345</v>
      </c>
      <c r="S98" s="14">
        <v>0.6301702201233782</v>
      </c>
      <c r="T98" s="14">
        <v>0.71762981341588283</v>
      </c>
      <c r="U98" s="14">
        <v>0.68927623151218986</v>
      </c>
      <c r="V98" s="14">
        <v>0.6653202993337225</v>
      </c>
      <c r="W98" s="14">
        <v>0.69392273677147487</v>
      </c>
      <c r="X98" s="14">
        <v>0.72372001472261283</v>
      </c>
      <c r="Y98" s="14">
        <v>0.68981861512667397</v>
      </c>
      <c r="Z98" s="14">
        <v>0.69980793210051717</v>
      </c>
      <c r="AA98" s="14">
        <v>0.62107259291998185</v>
      </c>
      <c r="AB98" s="14">
        <v>0.58750726125204145</v>
      </c>
      <c r="AC98" s="14">
        <v>0.68776103856147086</v>
      </c>
      <c r="AD98" s="14">
        <v>0.63252791523913832</v>
      </c>
      <c r="AE98" s="14">
        <v>0.63364892406870565</v>
      </c>
      <c r="AF98" s="14">
        <v>0.65289809662072007</v>
      </c>
      <c r="AG98" s="14">
        <v>0.63431478137466213</v>
      </c>
      <c r="AH98" s="14">
        <v>0.65955654860499735</v>
      </c>
      <c r="AI98" s="14">
        <v>0.6866627759076489</v>
      </c>
      <c r="AJ98" s="14">
        <v>0.66225640871471725</v>
      </c>
      <c r="AK98" s="14">
        <v>0.69732438795143648</v>
      </c>
      <c r="AL98" s="14">
        <v>0.7011344150731359</v>
      </c>
      <c r="AM98" s="14">
        <v>0.70484126550748083</v>
      </c>
      <c r="AN98" s="14">
        <v>0.71963209808168771</v>
      </c>
      <c r="AO98" s="14">
        <v>0.72970720230101782</v>
      </c>
      <c r="AP98" s="14">
        <v>0.69978661176051948</v>
      </c>
    </row>
    <row r="99" spans="9:42" x14ac:dyDescent="0.35">
      <c r="I99" t="s">
        <v>164</v>
      </c>
      <c r="J99" s="14">
        <v>0.77288094878642077</v>
      </c>
      <c r="K99" s="14">
        <v>0.77631436565416889</v>
      </c>
      <c r="L99" s="14">
        <v>0.88697869241516636</v>
      </c>
      <c r="M99" s="14">
        <v>0.65301516368450108</v>
      </c>
      <c r="N99" s="14">
        <v>0.86069030003964198</v>
      </c>
      <c r="O99" s="14">
        <v>0.78383382111887556</v>
      </c>
      <c r="P99" s="14">
        <v>0.69817734261389086</v>
      </c>
      <c r="Q99" s="14">
        <v>0.684368496600545</v>
      </c>
      <c r="R99" s="14">
        <v>0.70645562366955994</v>
      </c>
      <c r="S99" s="14">
        <v>0.70208152435483495</v>
      </c>
      <c r="T99" s="14">
        <v>0.73086804334408306</v>
      </c>
      <c r="U99" s="14">
        <v>0.74508328338908603</v>
      </c>
      <c r="V99" s="14">
        <v>0.73276995455961147</v>
      </c>
      <c r="W99" s="14">
        <v>0.85121764421621171</v>
      </c>
      <c r="X99" s="14">
        <v>0.91530347778284427</v>
      </c>
      <c r="Y99" s="14">
        <v>0.87966469958754656</v>
      </c>
      <c r="Z99" s="14">
        <v>0.79241096896412322</v>
      </c>
      <c r="AA99" s="14">
        <v>0.77069290498519705</v>
      </c>
      <c r="AB99" s="14">
        <v>0.77850668310372007</v>
      </c>
      <c r="AC99" s="14">
        <v>0.73197278108326513</v>
      </c>
      <c r="AD99" s="14">
        <v>0.77768688318656232</v>
      </c>
      <c r="AE99" s="14">
        <v>0.74280521638710473</v>
      </c>
      <c r="AF99" s="14">
        <v>0.82317479247696368</v>
      </c>
      <c r="AG99" s="14">
        <v>0.82915593097857787</v>
      </c>
      <c r="AH99" s="14">
        <v>0.87071069303219961</v>
      </c>
      <c r="AI99" s="14">
        <v>0.91994484571321855</v>
      </c>
      <c r="AJ99" s="14">
        <v>0.89883894730817493</v>
      </c>
      <c r="AK99" s="14">
        <v>0.9483386227735493</v>
      </c>
      <c r="AL99" s="14">
        <v>0.91498770214970149</v>
      </c>
      <c r="AM99" s="14">
        <v>1.0747148441053527</v>
      </c>
      <c r="AN99" s="14">
        <v>1.0194619670242286</v>
      </c>
      <c r="AO99" s="14">
        <v>1.0119604663308435</v>
      </c>
      <c r="AP99" s="14">
        <v>1.1238252569385112</v>
      </c>
    </row>
    <row r="115" spans="1:30" s="6" customFormat="1" x14ac:dyDescent="0.35">
      <c r="A115" s="5" t="s">
        <v>165</v>
      </c>
      <c r="B115" s="6" t="s">
        <v>166</v>
      </c>
    </row>
    <row r="117" spans="1:30" x14ac:dyDescent="0.35">
      <c r="B117"/>
      <c r="I117" s="1" t="s">
        <v>167</v>
      </c>
    </row>
    <row r="118" spans="1:30" x14ac:dyDescent="0.35">
      <c r="J118" s="27">
        <v>2010</v>
      </c>
      <c r="K118" s="27">
        <v>2011</v>
      </c>
      <c r="L118" s="27">
        <v>2012</v>
      </c>
      <c r="M118" s="27">
        <v>2013</v>
      </c>
      <c r="N118" s="27">
        <v>2014</v>
      </c>
      <c r="O118" s="27">
        <v>2015</v>
      </c>
      <c r="P118" s="27">
        <v>2016</v>
      </c>
      <c r="Q118" s="27">
        <v>2017</v>
      </c>
      <c r="R118" s="27">
        <v>2018</v>
      </c>
      <c r="S118" s="27">
        <v>2019</v>
      </c>
      <c r="T118" s="27">
        <v>2020</v>
      </c>
      <c r="U118" s="27">
        <v>2021</v>
      </c>
      <c r="V118" s="27">
        <v>2022</v>
      </c>
      <c r="W118" s="27">
        <v>2023</v>
      </c>
      <c r="X118" s="27">
        <v>2024</v>
      </c>
      <c r="Y118" s="27">
        <v>2025</v>
      </c>
      <c r="Z118" s="27">
        <v>2026</v>
      </c>
      <c r="AA118" s="27">
        <v>2027</v>
      </c>
      <c r="AB118" s="27">
        <v>2028</v>
      </c>
      <c r="AC118" s="27">
        <v>2029</v>
      </c>
      <c r="AD118" s="27">
        <v>2030</v>
      </c>
    </row>
    <row r="119" spans="1:30" x14ac:dyDescent="0.35">
      <c r="I119" s="25" t="s">
        <v>154</v>
      </c>
      <c r="J119" s="28">
        <v>1.4102147984257001</v>
      </c>
      <c r="K119" s="28">
        <v>1.3764541404558099</v>
      </c>
      <c r="L119" s="28">
        <v>1.47607288909768</v>
      </c>
      <c r="M119" s="28">
        <v>1.46347071235324</v>
      </c>
      <c r="N119" s="28">
        <v>1.5302672416372001</v>
      </c>
      <c r="O119" s="28">
        <v>1.60660762162087</v>
      </c>
      <c r="P119" s="28">
        <v>1.56109535602289</v>
      </c>
      <c r="Q119" s="28">
        <v>1.6456630107249901</v>
      </c>
      <c r="R119" s="28">
        <v>1.6161221172228399</v>
      </c>
      <c r="S119" s="28">
        <v>1.7795561096128301</v>
      </c>
      <c r="T119" s="28">
        <v>1.7390940651059199</v>
      </c>
      <c r="U119" s="43">
        <v>1.74166766863186</v>
      </c>
      <c r="V119" s="43">
        <v>1.8236118686990299</v>
      </c>
      <c r="W119" s="28"/>
      <c r="X119" s="28"/>
      <c r="Y119" s="28"/>
      <c r="Z119" s="28"/>
      <c r="AA119" s="28"/>
      <c r="AB119" s="28"/>
      <c r="AC119" s="28"/>
      <c r="AD119" s="28"/>
    </row>
    <row r="120" spans="1:30" x14ac:dyDescent="0.35">
      <c r="I120" t="s">
        <v>140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>
        <v>1.71766037618274</v>
      </c>
      <c r="U120" s="28">
        <v>1.7942020487706301</v>
      </c>
      <c r="V120" s="28">
        <v>1.75805608709465</v>
      </c>
      <c r="W120" s="28">
        <v>1.73179623441527</v>
      </c>
      <c r="X120" s="28">
        <v>1.6922598515362199</v>
      </c>
      <c r="Y120" s="28">
        <v>1.64195752076762</v>
      </c>
      <c r="Z120" s="28">
        <v>1.57884411618244</v>
      </c>
      <c r="AA120" s="28">
        <v>1.5175334759361301</v>
      </c>
      <c r="AB120" s="28">
        <v>1.4580697556653801</v>
      </c>
      <c r="AC120" s="28">
        <v>1.4015475718381301</v>
      </c>
      <c r="AD120" s="28">
        <v>1.34727897796754</v>
      </c>
    </row>
    <row r="121" spans="1:30" x14ac:dyDescent="0.35">
      <c r="I121" t="s">
        <v>155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>
        <v>1.7737097466003</v>
      </c>
      <c r="X121" s="28"/>
      <c r="Y121" s="28"/>
      <c r="Z121" s="28"/>
      <c r="AA121" s="28"/>
      <c r="AB121" s="28"/>
      <c r="AC121" s="28"/>
      <c r="AD121" s="28"/>
    </row>
    <row r="123" spans="1:30" x14ac:dyDescent="0.35">
      <c r="I123" s="1" t="s">
        <v>168</v>
      </c>
    </row>
    <row r="124" spans="1:30" x14ac:dyDescent="0.35">
      <c r="J124" s="76">
        <v>2010</v>
      </c>
      <c r="K124" s="76">
        <v>2011</v>
      </c>
      <c r="L124" s="76">
        <v>2012</v>
      </c>
      <c r="M124" s="76">
        <v>2013</v>
      </c>
      <c r="N124" s="76">
        <v>2014</v>
      </c>
      <c r="O124" s="76">
        <v>2015</v>
      </c>
      <c r="P124" s="76">
        <v>2016</v>
      </c>
      <c r="Q124" s="76">
        <v>2017</v>
      </c>
      <c r="R124" s="76">
        <v>2018</v>
      </c>
      <c r="S124" s="76">
        <v>2019</v>
      </c>
      <c r="T124" s="76">
        <v>2020</v>
      </c>
      <c r="U124" s="76">
        <v>2021</v>
      </c>
      <c r="V124" s="76">
        <v>2022</v>
      </c>
      <c r="W124" s="76">
        <v>2023</v>
      </c>
      <c r="X124" s="76">
        <v>2024</v>
      </c>
      <c r="Y124" s="76">
        <v>2025</v>
      </c>
      <c r="Z124" s="76">
        <v>2026</v>
      </c>
      <c r="AA124" s="76">
        <v>2027</v>
      </c>
      <c r="AB124" s="76">
        <v>2028</v>
      </c>
      <c r="AC124" s="76">
        <v>2029</v>
      </c>
      <c r="AD124" s="76">
        <v>2030</v>
      </c>
    </row>
    <row r="125" spans="1:30" x14ac:dyDescent="0.35">
      <c r="I125" s="25" t="s">
        <v>154</v>
      </c>
      <c r="J125" s="29">
        <v>6.8459372719999996</v>
      </c>
      <c r="K125" s="29">
        <v>5.6500519479999998</v>
      </c>
      <c r="L125" s="29">
        <v>7.8681867130000001</v>
      </c>
      <c r="M125" s="29">
        <v>7.76494092757091</v>
      </c>
      <c r="N125" s="29">
        <v>8.88147399771651</v>
      </c>
      <c r="O125" s="29">
        <v>9.0128674666181006</v>
      </c>
      <c r="P125" s="29">
        <v>8.0864965683293502</v>
      </c>
      <c r="Q125" s="29">
        <v>8.0610161153201307</v>
      </c>
      <c r="R125" s="29">
        <v>8.5976993072081402</v>
      </c>
      <c r="S125" s="29">
        <v>8.5080329719951404</v>
      </c>
      <c r="T125" s="29">
        <v>7.87591256581171</v>
      </c>
      <c r="U125" s="52">
        <v>7.6653398256312002</v>
      </c>
      <c r="V125" s="52">
        <v>7.4476379273219999</v>
      </c>
      <c r="W125" s="29">
        <v>7.7241261338472</v>
      </c>
      <c r="X125" s="29"/>
      <c r="Y125" s="29"/>
      <c r="Z125" s="29"/>
      <c r="AA125" s="29"/>
      <c r="AB125" s="29"/>
      <c r="AC125" s="29"/>
      <c r="AD125" s="29"/>
    </row>
    <row r="126" spans="1:30" x14ac:dyDescent="0.35">
      <c r="I126" t="s">
        <v>140</v>
      </c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>
        <v>7.87591256581171</v>
      </c>
      <c r="U126" s="29">
        <v>8.3936780335445107</v>
      </c>
      <c r="V126" s="29">
        <v>8.2721953382733897</v>
      </c>
      <c r="W126" s="29">
        <v>8.1318308230834599</v>
      </c>
      <c r="X126" s="29">
        <v>7.8980351648178599</v>
      </c>
      <c r="Y126" s="29">
        <v>7.5720909468107296</v>
      </c>
      <c r="Z126" s="29">
        <v>7.1513417237754204</v>
      </c>
      <c r="AA126" s="29">
        <v>6.7339185236166399</v>
      </c>
      <c r="AB126" s="29">
        <v>6.32816283598829</v>
      </c>
      <c r="AC126" s="29">
        <v>5.94198363018688</v>
      </c>
      <c r="AD126" s="29">
        <v>5.5717401084436604</v>
      </c>
    </row>
    <row r="128" spans="1:30" x14ac:dyDescent="0.35">
      <c r="I128" s="1" t="s">
        <v>169</v>
      </c>
    </row>
    <row r="129" spans="9:30" x14ac:dyDescent="0.35">
      <c r="J129" s="76">
        <v>2010</v>
      </c>
      <c r="K129" s="76">
        <v>2011</v>
      </c>
      <c r="L129" s="76">
        <v>2012</v>
      </c>
      <c r="M129" s="76">
        <v>2013</v>
      </c>
      <c r="N129" s="76">
        <v>2014</v>
      </c>
      <c r="O129" s="76">
        <v>2015</v>
      </c>
      <c r="P129" s="76">
        <v>2016</v>
      </c>
      <c r="Q129" s="76">
        <v>2017</v>
      </c>
      <c r="R129" s="76">
        <v>2018</v>
      </c>
      <c r="S129" s="76">
        <v>2019</v>
      </c>
      <c r="T129" s="76">
        <v>2020</v>
      </c>
      <c r="U129" s="76">
        <v>2021</v>
      </c>
      <c r="V129" s="76">
        <v>2022</v>
      </c>
      <c r="W129" s="76">
        <v>2023</v>
      </c>
      <c r="X129" s="76">
        <v>2024</v>
      </c>
      <c r="Y129" s="76">
        <v>2025</v>
      </c>
      <c r="Z129" s="76">
        <v>2026</v>
      </c>
      <c r="AA129" s="76">
        <v>2027</v>
      </c>
      <c r="AB129" s="76">
        <v>2028</v>
      </c>
      <c r="AC129" s="76">
        <v>2029</v>
      </c>
      <c r="AD129" s="76">
        <v>2030</v>
      </c>
    </row>
    <row r="130" spans="9:30" x14ac:dyDescent="0.35">
      <c r="I130" s="25" t="s">
        <v>154</v>
      </c>
      <c r="J130" s="29">
        <v>5.9921861500000002</v>
      </c>
      <c r="K130" s="29">
        <v>5.6175199999999998</v>
      </c>
      <c r="L130" s="29">
        <v>6.2763</v>
      </c>
      <c r="M130" s="29">
        <v>6.1778305549264303</v>
      </c>
      <c r="N130" s="29">
        <v>6.60198166224954</v>
      </c>
      <c r="O130" s="29">
        <v>6.8760478276442196</v>
      </c>
      <c r="P130" s="29">
        <v>6.4172584520030602</v>
      </c>
      <c r="Q130" s="29">
        <v>6.8222961155203103</v>
      </c>
      <c r="R130" s="29">
        <v>6.7825344337145399</v>
      </c>
      <c r="S130" s="29">
        <v>6.8341112139357003</v>
      </c>
      <c r="T130" s="29">
        <v>7.1977803831056297</v>
      </c>
      <c r="U130" s="52">
        <v>7.1907962487067998</v>
      </c>
      <c r="V130" s="52">
        <v>6.7895917953964</v>
      </c>
      <c r="W130" s="29">
        <v>7.2043864084031997</v>
      </c>
      <c r="X130" s="29"/>
      <c r="Y130" s="29"/>
      <c r="Z130" s="29"/>
      <c r="AA130" s="29"/>
      <c r="AB130" s="29"/>
      <c r="AC130" s="29"/>
      <c r="AD130" s="29"/>
    </row>
    <row r="131" spans="9:30" x14ac:dyDescent="0.35">
      <c r="I131" t="s">
        <v>140</v>
      </c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>
        <v>7.1977803831056297</v>
      </c>
      <c r="U131" s="29">
        <v>7.1501531720909099</v>
      </c>
      <c r="V131" s="29">
        <v>7.1778569454402001</v>
      </c>
      <c r="W131" s="29">
        <v>7.2079664501260501</v>
      </c>
      <c r="X131" s="29">
        <v>7.2050435730047901</v>
      </c>
      <c r="Y131" s="29">
        <v>7.1553392397882503</v>
      </c>
      <c r="Z131" s="29">
        <v>7.0494956504861399</v>
      </c>
      <c r="AA131" s="29">
        <v>6.9321309441732897</v>
      </c>
      <c r="AB131" s="29">
        <v>6.8056492501902</v>
      </c>
      <c r="AC131" s="29">
        <v>6.6736649626058604</v>
      </c>
      <c r="AD131" s="29">
        <v>6.5310356348461696</v>
      </c>
    </row>
    <row r="134" spans="9:30" x14ac:dyDescent="0.35">
      <c r="I134" s="1" t="s">
        <v>170</v>
      </c>
    </row>
    <row r="135" spans="9:30" x14ac:dyDescent="0.35">
      <c r="J135" s="76">
        <v>2010</v>
      </c>
      <c r="K135" s="76">
        <v>2011</v>
      </c>
      <c r="L135" s="76">
        <v>2012</v>
      </c>
      <c r="M135" s="76">
        <v>2013</v>
      </c>
      <c r="N135" s="76">
        <v>2014</v>
      </c>
      <c r="O135" s="76">
        <v>2015</v>
      </c>
      <c r="P135" s="76">
        <v>2016</v>
      </c>
      <c r="Q135" s="76">
        <v>2017</v>
      </c>
      <c r="R135" s="76">
        <v>2018</v>
      </c>
      <c r="S135" s="76">
        <v>2019</v>
      </c>
      <c r="T135" s="76">
        <v>2020</v>
      </c>
      <c r="U135" s="76">
        <v>2021</v>
      </c>
      <c r="V135" s="76">
        <v>2022</v>
      </c>
      <c r="W135" s="76">
        <v>2023</v>
      </c>
      <c r="X135" s="76">
        <v>2024</v>
      </c>
      <c r="Y135" s="76">
        <v>2025</v>
      </c>
      <c r="Z135" s="76">
        <v>2026</v>
      </c>
      <c r="AA135" s="76">
        <v>2027</v>
      </c>
      <c r="AB135" s="76">
        <v>2028</v>
      </c>
      <c r="AC135" s="76">
        <v>2029</v>
      </c>
      <c r="AD135" s="76">
        <v>2030</v>
      </c>
    </row>
    <row r="136" spans="9:30" x14ac:dyDescent="0.35">
      <c r="I136" s="25" t="s">
        <v>154</v>
      </c>
      <c r="J136" s="28">
        <v>48.443251654749702</v>
      </c>
      <c r="K136" s="28">
        <v>47.960956213721097</v>
      </c>
      <c r="L136" s="28">
        <v>50.914697421075701</v>
      </c>
      <c r="M136" s="28">
        <v>50.756442480171202</v>
      </c>
      <c r="N136" s="28">
        <v>51.816026608628803</v>
      </c>
      <c r="O136" s="28">
        <v>53.316332914458997</v>
      </c>
      <c r="P136" s="28">
        <v>52.8420743681747</v>
      </c>
      <c r="Q136" s="28">
        <v>53.345181217742301</v>
      </c>
      <c r="R136" s="28">
        <v>53.278474082391497</v>
      </c>
      <c r="S136" s="28">
        <v>56.832343484634997</v>
      </c>
      <c r="T136" s="28">
        <v>54.3564107527421</v>
      </c>
      <c r="U136" s="43">
        <v>54.949785641480297</v>
      </c>
      <c r="V136" s="43">
        <v>57.007231129038303</v>
      </c>
      <c r="W136" s="28"/>
      <c r="X136" s="28"/>
      <c r="Y136" s="28"/>
      <c r="Z136" s="28"/>
      <c r="AA136" s="28"/>
      <c r="AB136" s="28"/>
      <c r="AC136" s="28"/>
      <c r="AD136" s="28"/>
    </row>
    <row r="138" spans="9:30" x14ac:dyDescent="0.35">
      <c r="I138" s="1" t="s">
        <v>171</v>
      </c>
    </row>
    <row r="139" spans="9:30" x14ac:dyDescent="0.35">
      <c r="J139" s="76">
        <v>2010</v>
      </c>
      <c r="K139" s="76">
        <v>2011</v>
      </c>
      <c r="L139" s="76">
        <v>2012</v>
      </c>
      <c r="M139" s="76">
        <v>2013</v>
      </c>
      <c r="N139" s="76">
        <v>2014</v>
      </c>
      <c r="O139" s="76">
        <v>2015</v>
      </c>
      <c r="P139" s="76">
        <v>2016</v>
      </c>
      <c r="Q139" s="76">
        <v>2017</v>
      </c>
      <c r="R139" s="76">
        <v>2018</v>
      </c>
      <c r="S139" s="76">
        <v>2019</v>
      </c>
      <c r="T139" s="76">
        <v>2020</v>
      </c>
      <c r="U139" s="76">
        <v>2021</v>
      </c>
      <c r="V139" s="76">
        <v>2022</v>
      </c>
      <c r="W139" s="76">
        <v>2023</v>
      </c>
      <c r="X139" s="76">
        <v>2024</v>
      </c>
      <c r="Y139" s="76">
        <v>2025</v>
      </c>
      <c r="Z139" s="76">
        <v>2026</v>
      </c>
      <c r="AA139" s="76">
        <v>2027</v>
      </c>
      <c r="AB139" s="76">
        <v>2028</v>
      </c>
      <c r="AC139" s="76">
        <v>2029</v>
      </c>
      <c r="AD139" s="76">
        <v>2030</v>
      </c>
    </row>
    <row r="140" spans="9:30" x14ac:dyDescent="0.35">
      <c r="I140" s="25" t="s">
        <v>154</v>
      </c>
      <c r="J140" s="28">
        <v>77.846026792715804</v>
      </c>
      <c r="K140" s="28">
        <v>78.029969169947506</v>
      </c>
      <c r="L140" s="28">
        <v>79.498655663971505</v>
      </c>
      <c r="M140" s="28">
        <v>78.729695977435597</v>
      </c>
      <c r="N140" s="28">
        <v>78.849045232505901</v>
      </c>
      <c r="O140" s="28">
        <v>80.024532707930703</v>
      </c>
      <c r="P140" s="28">
        <v>78.558923731211394</v>
      </c>
      <c r="Q140" s="28">
        <v>80.550567424001599</v>
      </c>
      <c r="R140" s="28">
        <v>81.746420678679499</v>
      </c>
      <c r="S140" s="28">
        <v>81.813619368631606</v>
      </c>
      <c r="T140" s="28">
        <v>83.270817369759996</v>
      </c>
      <c r="U140" s="43">
        <v>84.529595827268906</v>
      </c>
      <c r="V140" s="43">
        <v>83.8843628709228</v>
      </c>
      <c r="W140" s="28"/>
      <c r="X140" s="28"/>
      <c r="Y140" s="28"/>
      <c r="Z140" s="28"/>
      <c r="AA140" s="28"/>
      <c r="AB140" s="28"/>
      <c r="AC140" s="28"/>
      <c r="AD140" s="28"/>
    </row>
    <row r="141" spans="9:30" x14ac:dyDescent="0.35">
      <c r="I141" s="26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43"/>
      <c r="V141" s="43"/>
      <c r="W141" s="28"/>
      <c r="X141" s="28"/>
      <c r="Y141" s="28"/>
      <c r="Z141" s="28"/>
      <c r="AA141" s="28"/>
      <c r="AB141" s="28"/>
      <c r="AC141" s="28"/>
      <c r="AD141" s="28"/>
    </row>
    <row r="142" spans="9:30" x14ac:dyDescent="0.35">
      <c r="I142" s="1" t="s">
        <v>172</v>
      </c>
    </row>
    <row r="143" spans="9:30" x14ac:dyDescent="0.35">
      <c r="J143" s="76">
        <v>2010</v>
      </c>
      <c r="K143" s="76">
        <v>2011</v>
      </c>
      <c r="L143" s="76">
        <v>2012</v>
      </c>
      <c r="M143" s="76">
        <v>2013</v>
      </c>
      <c r="N143" s="76">
        <v>2014</v>
      </c>
      <c r="O143" s="76">
        <v>2015</v>
      </c>
      <c r="P143" s="76">
        <v>2016</v>
      </c>
      <c r="Q143" s="76">
        <v>2017</v>
      </c>
      <c r="R143" s="76">
        <v>2018</v>
      </c>
      <c r="S143" s="76">
        <v>2019</v>
      </c>
      <c r="T143" s="76">
        <v>2020</v>
      </c>
      <c r="U143" s="76">
        <v>2021</v>
      </c>
      <c r="V143" s="76">
        <v>2022</v>
      </c>
      <c r="W143" s="76">
        <v>2023</v>
      </c>
      <c r="X143" s="76">
        <v>2024</v>
      </c>
      <c r="Y143" s="76">
        <v>2025</v>
      </c>
      <c r="Z143" s="76">
        <v>2026</v>
      </c>
      <c r="AA143" s="76">
        <v>2027</v>
      </c>
      <c r="AB143" s="76">
        <v>2028</v>
      </c>
      <c r="AC143" s="76">
        <v>2029</v>
      </c>
      <c r="AD143" s="76">
        <v>2030</v>
      </c>
    </row>
    <row r="144" spans="9:30" x14ac:dyDescent="0.35">
      <c r="I144" s="25" t="s">
        <v>154</v>
      </c>
      <c r="J144" s="29">
        <v>1.44536809065463</v>
      </c>
      <c r="K144" s="29">
        <v>1.2912305369472199</v>
      </c>
      <c r="L144" s="29">
        <v>1.4166168849843499</v>
      </c>
      <c r="M144" s="29">
        <v>1.4640428145358999</v>
      </c>
      <c r="N144" s="29">
        <v>1.0023161614180101</v>
      </c>
      <c r="O144" s="29">
        <v>0.99331565044374803</v>
      </c>
      <c r="P144" s="29">
        <v>1.0823630362924199</v>
      </c>
      <c r="Q144" s="29">
        <v>0.99506397430744298</v>
      </c>
      <c r="R144" s="29">
        <v>0.77307936795842103</v>
      </c>
      <c r="S144" s="29">
        <v>0.79798771523915002</v>
      </c>
      <c r="T144" s="29">
        <v>0.56572782626102502</v>
      </c>
      <c r="U144" s="52">
        <v>0.48857394017019101</v>
      </c>
      <c r="V144" s="52">
        <v>0.53263277687259802</v>
      </c>
      <c r="W144" s="29">
        <v>0.48973556045488198</v>
      </c>
      <c r="X144" s="29"/>
      <c r="Y144" s="29"/>
      <c r="Z144" s="29"/>
      <c r="AA144" s="29"/>
      <c r="AB144" s="29"/>
      <c r="AC144" s="29"/>
      <c r="AD144" s="29"/>
    </row>
    <row r="145" spans="2:190" x14ac:dyDescent="0.35">
      <c r="I145" t="s">
        <v>140</v>
      </c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>
        <v>0.62867527575101001</v>
      </c>
      <c r="U145" s="29">
        <v>0.61324975458704301</v>
      </c>
      <c r="V145" s="29">
        <v>0.31849271888957398</v>
      </c>
      <c r="W145" s="29">
        <v>0.227444067986389</v>
      </c>
      <c r="X145" s="29">
        <v>0.167586032971038</v>
      </c>
      <c r="Y145" s="29">
        <v>0.13272907266487299</v>
      </c>
      <c r="Z145" s="29">
        <v>0.113328734340421</v>
      </c>
      <c r="AA145" s="29">
        <v>0.101539035157275</v>
      </c>
      <c r="AB145" s="29">
        <v>9.2725416498380703E-2</v>
      </c>
      <c r="AC145" s="29">
        <v>8.4820804204631103E-2</v>
      </c>
      <c r="AD145" s="29">
        <v>7.7113868983772094E-2</v>
      </c>
    </row>
    <row r="147" spans="2:190" x14ac:dyDescent="0.35">
      <c r="I147" s="1" t="s">
        <v>173</v>
      </c>
    </row>
    <row r="148" spans="2:190" x14ac:dyDescent="0.35">
      <c r="J148" s="83">
        <v>39903</v>
      </c>
      <c r="K148" s="83">
        <f>EOMONTH(J148,1)</f>
        <v>39933</v>
      </c>
      <c r="L148" s="83">
        <f t="shared" ref="L148:BW148" si="3">EOMONTH(K148,1)</f>
        <v>39964</v>
      </c>
      <c r="M148" s="83">
        <f t="shared" si="3"/>
        <v>39994</v>
      </c>
      <c r="N148" s="83">
        <f t="shared" si="3"/>
        <v>40025</v>
      </c>
      <c r="O148" s="83">
        <f t="shared" si="3"/>
        <v>40056</v>
      </c>
      <c r="P148" s="83">
        <f t="shared" si="3"/>
        <v>40086</v>
      </c>
      <c r="Q148" s="83">
        <f t="shared" si="3"/>
        <v>40117</v>
      </c>
      <c r="R148" s="83">
        <f t="shared" si="3"/>
        <v>40147</v>
      </c>
      <c r="S148" s="83">
        <f t="shared" si="3"/>
        <v>40178</v>
      </c>
      <c r="T148" s="83">
        <f t="shared" si="3"/>
        <v>40209</v>
      </c>
      <c r="U148" s="83">
        <f t="shared" si="3"/>
        <v>40237</v>
      </c>
      <c r="V148" s="83">
        <f t="shared" si="3"/>
        <v>40268</v>
      </c>
      <c r="W148" s="83">
        <f t="shared" si="3"/>
        <v>40298</v>
      </c>
      <c r="X148" s="83">
        <f t="shared" si="3"/>
        <v>40329</v>
      </c>
      <c r="Y148" s="83">
        <f t="shared" si="3"/>
        <v>40359</v>
      </c>
      <c r="Z148" s="83">
        <f t="shared" si="3"/>
        <v>40390</v>
      </c>
      <c r="AA148" s="83">
        <f t="shared" si="3"/>
        <v>40421</v>
      </c>
      <c r="AB148" s="83">
        <f t="shared" si="3"/>
        <v>40451</v>
      </c>
      <c r="AC148" s="83">
        <f t="shared" si="3"/>
        <v>40482</v>
      </c>
      <c r="AD148" s="83">
        <f t="shared" si="3"/>
        <v>40512</v>
      </c>
      <c r="AE148" s="83">
        <f t="shared" si="3"/>
        <v>40543</v>
      </c>
      <c r="AF148" s="83">
        <f t="shared" si="3"/>
        <v>40574</v>
      </c>
      <c r="AG148" s="83">
        <f t="shared" si="3"/>
        <v>40602</v>
      </c>
      <c r="AH148" s="83">
        <f t="shared" si="3"/>
        <v>40633</v>
      </c>
      <c r="AI148" s="83">
        <f t="shared" si="3"/>
        <v>40663</v>
      </c>
      <c r="AJ148" s="83">
        <f t="shared" si="3"/>
        <v>40694</v>
      </c>
      <c r="AK148" s="83">
        <f t="shared" si="3"/>
        <v>40724</v>
      </c>
      <c r="AL148" s="83">
        <f t="shared" si="3"/>
        <v>40755</v>
      </c>
      <c r="AM148" s="83">
        <f t="shared" si="3"/>
        <v>40786</v>
      </c>
      <c r="AN148" s="83">
        <f t="shared" si="3"/>
        <v>40816</v>
      </c>
      <c r="AO148" s="83">
        <f t="shared" si="3"/>
        <v>40847</v>
      </c>
      <c r="AP148" s="83">
        <f t="shared" si="3"/>
        <v>40877</v>
      </c>
      <c r="AQ148" s="83">
        <f t="shared" si="3"/>
        <v>40908</v>
      </c>
      <c r="AR148" s="83">
        <f t="shared" si="3"/>
        <v>40939</v>
      </c>
      <c r="AS148" s="83">
        <f t="shared" si="3"/>
        <v>40968</v>
      </c>
      <c r="AT148" s="83">
        <f t="shared" si="3"/>
        <v>40999</v>
      </c>
      <c r="AU148" s="83">
        <f t="shared" si="3"/>
        <v>41029</v>
      </c>
      <c r="AV148" s="83">
        <f t="shared" si="3"/>
        <v>41060</v>
      </c>
      <c r="AW148" s="83">
        <f t="shared" si="3"/>
        <v>41090</v>
      </c>
      <c r="AX148" s="83">
        <f t="shared" si="3"/>
        <v>41121</v>
      </c>
      <c r="AY148" s="83">
        <f t="shared" si="3"/>
        <v>41152</v>
      </c>
      <c r="AZ148" s="83">
        <f t="shared" si="3"/>
        <v>41182</v>
      </c>
      <c r="BA148" s="83">
        <f t="shared" si="3"/>
        <v>41213</v>
      </c>
      <c r="BB148" s="83">
        <f t="shared" si="3"/>
        <v>41243</v>
      </c>
      <c r="BC148" s="83">
        <f t="shared" si="3"/>
        <v>41274</v>
      </c>
      <c r="BD148" s="83">
        <f t="shared" si="3"/>
        <v>41305</v>
      </c>
      <c r="BE148" s="83">
        <f t="shared" si="3"/>
        <v>41333</v>
      </c>
      <c r="BF148" s="83">
        <f t="shared" si="3"/>
        <v>41364</v>
      </c>
      <c r="BG148" s="83">
        <f t="shared" si="3"/>
        <v>41394</v>
      </c>
      <c r="BH148" s="83">
        <f t="shared" si="3"/>
        <v>41425</v>
      </c>
      <c r="BI148" s="83">
        <f t="shared" si="3"/>
        <v>41455</v>
      </c>
      <c r="BJ148" s="83">
        <f t="shared" si="3"/>
        <v>41486</v>
      </c>
      <c r="BK148" s="83">
        <f t="shared" si="3"/>
        <v>41517</v>
      </c>
      <c r="BL148" s="83">
        <f t="shared" si="3"/>
        <v>41547</v>
      </c>
      <c r="BM148" s="83">
        <f t="shared" si="3"/>
        <v>41578</v>
      </c>
      <c r="BN148" s="83">
        <f t="shared" si="3"/>
        <v>41608</v>
      </c>
      <c r="BO148" s="83">
        <f t="shared" si="3"/>
        <v>41639</v>
      </c>
      <c r="BP148" s="83">
        <f t="shared" si="3"/>
        <v>41670</v>
      </c>
      <c r="BQ148" s="83">
        <f t="shared" si="3"/>
        <v>41698</v>
      </c>
      <c r="BR148" s="83">
        <f t="shared" si="3"/>
        <v>41729</v>
      </c>
      <c r="BS148" s="83">
        <f t="shared" si="3"/>
        <v>41759</v>
      </c>
      <c r="BT148" s="83">
        <f t="shared" si="3"/>
        <v>41790</v>
      </c>
      <c r="BU148" s="83">
        <f t="shared" si="3"/>
        <v>41820</v>
      </c>
      <c r="BV148" s="83">
        <f t="shared" si="3"/>
        <v>41851</v>
      </c>
      <c r="BW148" s="83">
        <f t="shared" si="3"/>
        <v>41882</v>
      </c>
      <c r="BX148" s="83">
        <f t="shared" ref="BX148:EI148" si="4">EOMONTH(BW148,1)</f>
        <v>41912</v>
      </c>
      <c r="BY148" s="83">
        <f t="shared" si="4"/>
        <v>41943</v>
      </c>
      <c r="BZ148" s="83">
        <f t="shared" si="4"/>
        <v>41973</v>
      </c>
      <c r="CA148" s="83">
        <f t="shared" si="4"/>
        <v>42004</v>
      </c>
      <c r="CB148" s="83">
        <f t="shared" si="4"/>
        <v>42035</v>
      </c>
      <c r="CC148" s="83">
        <f t="shared" si="4"/>
        <v>42063</v>
      </c>
      <c r="CD148" s="83">
        <f t="shared" si="4"/>
        <v>42094</v>
      </c>
      <c r="CE148" s="83">
        <f t="shared" si="4"/>
        <v>42124</v>
      </c>
      <c r="CF148" s="83">
        <f t="shared" si="4"/>
        <v>42155</v>
      </c>
      <c r="CG148" s="83">
        <f t="shared" si="4"/>
        <v>42185</v>
      </c>
      <c r="CH148" s="83">
        <f t="shared" si="4"/>
        <v>42216</v>
      </c>
      <c r="CI148" s="83">
        <f t="shared" si="4"/>
        <v>42247</v>
      </c>
      <c r="CJ148" s="83">
        <f t="shared" si="4"/>
        <v>42277</v>
      </c>
      <c r="CK148" s="83">
        <f t="shared" si="4"/>
        <v>42308</v>
      </c>
      <c r="CL148" s="83">
        <f t="shared" si="4"/>
        <v>42338</v>
      </c>
      <c r="CM148" s="83">
        <f t="shared" si="4"/>
        <v>42369</v>
      </c>
      <c r="CN148" s="83">
        <f t="shared" si="4"/>
        <v>42400</v>
      </c>
      <c r="CO148" s="83">
        <f t="shared" si="4"/>
        <v>42429</v>
      </c>
      <c r="CP148" s="83">
        <f t="shared" si="4"/>
        <v>42460</v>
      </c>
      <c r="CQ148" s="83">
        <f t="shared" si="4"/>
        <v>42490</v>
      </c>
      <c r="CR148" s="83">
        <f t="shared" si="4"/>
        <v>42521</v>
      </c>
      <c r="CS148" s="83">
        <f t="shared" si="4"/>
        <v>42551</v>
      </c>
      <c r="CT148" s="83">
        <f t="shared" si="4"/>
        <v>42582</v>
      </c>
      <c r="CU148" s="83">
        <f t="shared" si="4"/>
        <v>42613</v>
      </c>
      <c r="CV148" s="83">
        <f t="shared" si="4"/>
        <v>42643</v>
      </c>
      <c r="CW148" s="83">
        <f t="shared" si="4"/>
        <v>42674</v>
      </c>
      <c r="CX148" s="83">
        <f t="shared" si="4"/>
        <v>42704</v>
      </c>
      <c r="CY148" s="83">
        <f t="shared" si="4"/>
        <v>42735</v>
      </c>
      <c r="CZ148" s="83">
        <f t="shared" si="4"/>
        <v>42766</v>
      </c>
      <c r="DA148" s="83">
        <f t="shared" si="4"/>
        <v>42794</v>
      </c>
      <c r="DB148" s="83">
        <f t="shared" si="4"/>
        <v>42825</v>
      </c>
      <c r="DC148" s="83">
        <f t="shared" si="4"/>
        <v>42855</v>
      </c>
      <c r="DD148" s="83">
        <f t="shared" si="4"/>
        <v>42886</v>
      </c>
      <c r="DE148" s="83">
        <f t="shared" si="4"/>
        <v>42916</v>
      </c>
      <c r="DF148" s="83">
        <f t="shared" si="4"/>
        <v>42947</v>
      </c>
      <c r="DG148" s="83">
        <f t="shared" si="4"/>
        <v>42978</v>
      </c>
      <c r="DH148" s="83">
        <f t="shared" si="4"/>
        <v>43008</v>
      </c>
      <c r="DI148" s="83">
        <f t="shared" si="4"/>
        <v>43039</v>
      </c>
      <c r="DJ148" s="83">
        <f t="shared" si="4"/>
        <v>43069</v>
      </c>
      <c r="DK148" s="83">
        <f t="shared" si="4"/>
        <v>43100</v>
      </c>
      <c r="DL148" s="83">
        <f t="shared" si="4"/>
        <v>43131</v>
      </c>
      <c r="DM148" s="83">
        <f t="shared" si="4"/>
        <v>43159</v>
      </c>
      <c r="DN148" s="83">
        <f t="shared" si="4"/>
        <v>43190</v>
      </c>
      <c r="DO148" s="83">
        <f t="shared" si="4"/>
        <v>43220</v>
      </c>
      <c r="DP148" s="83">
        <f t="shared" si="4"/>
        <v>43251</v>
      </c>
      <c r="DQ148" s="83">
        <f t="shared" si="4"/>
        <v>43281</v>
      </c>
      <c r="DR148" s="83">
        <f t="shared" si="4"/>
        <v>43312</v>
      </c>
      <c r="DS148" s="83">
        <f t="shared" si="4"/>
        <v>43343</v>
      </c>
      <c r="DT148" s="83">
        <f t="shared" si="4"/>
        <v>43373</v>
      </c>
      <c r="DU148" s="83">
        <f t="shared" si="4"/>
        <v>43404</v>
      </c>
      <c r="DV148" s="83">
        <f t="shared" si="4"/>
        <v>43434</v>
      </c>
      <c r="DW148" s="83">
        <f t="shared" si="4"/>
        <v>43465</v>
      </c>
      <c r="DX148" s="83">
        <f t="shared" si="4"/>
        <v>43496</v>
      </c>
      <c r="DY148" s="83">
        <f t="shared" si="4"/>
        <v>43524</v>
      </c>
      <c r="DZ148" s="83">
        <f t="shared" si="4"/>
        <v>43555</v>
      </c>
      <c r="EA148" s="83">
        <f t="shared" si="4"/>
        <v>43585</v>
      </c>
      <c r="EB148" s="83">
        <f t="shared" si="4"/>
        <v>43616</v>
      </c>
      <c r="EC148" s="83">
        <f t="shared" si="4"/>
        <v>43646</v>
      </c>
      <c r="ED148" s="83">
        <f t="shared" si="4"/>
        <v>43677</v>
      </c>
      <c r="EE148" s="83">
        <f t="shared" si="4"/>
        <v>43708</v>
      </c>
      <c r="EF148" s="83">
        <f t="shared" si="4"/>
        <v>43738</v>
      </c>
      <c r="EG148" s="83">
        <f t="shared" si="4"/>
        <v>43769</v>
      </c>
      <c r="EH148" s="83">
        <f t="shared" si="4"/>
        <v>43799</v>
      </c>
      <c r="EI148" s="83">
        <f t="shared" si="4"/>
        <v>43830</v>
      </c>
      <c r="EJ148" s="83">
        <f t="shared" ref="EJ148:GH148" si="5">EOMONTH(EI148,1)</f>
        <v>43861</v>
      </c>
      <c r="EK148" s="83">
        <f t="shared" si="5"/>
        <v>43890</v>
      </c>
      <c r="EL148" s="83">
        <f t="shared" si="5"/>
        <v>43921</v>
      </c>
      <c r="EM148" s="83">
        <f t="shared" si="5"/>
        <v>43951</v>
      </c>
      <c r="EN148" s="83">
        <f t="shared" si="5"/>
        <v>43982</v>
      </c>
      <c r="EO148" s="83">
        <f t="shared" si="5"/>
        <v>44012</v>
      </c>
      <c r="EP148" s="83">
        <f t="shared" si="5"/>
        <v>44043</v>
      </c>
      <c r="EQ148" s="83">
        <f t="shared" si="5"/>
        <v>44074</v>
      </c>
      <c r="ER148" s="83">
        <f t="shared" si="5"/>
        <v>44104</v>
      </c>
      <c r="ES148" s="83">
        <f t="shared" si="5"/>
        <v>44135</v>
      </c>
      <c r="ET148" s="83">
        <f t="shared" si="5"/>
        <v>44165</v>
      </c>
      <c r="EU148" s="83">
        <f t="shared" si="5"/>
        <v>44196</v>
      </c>
      <c r="EV148" s="83">
        <f t="shared" si="5"/>
        <v>44227</v>
      </c>
      <c r="EW148" s="83">
        <f t="shared" si="5"/>
        <v>44255</v>
      </c>
      <c r="EX148" s="83">
        <f t="shared" si="5"/>
        <v>44286</v>
      </c>
      <c r="EY148" s="83">
        <f t="shared" si="5"/>
        <v>44316</v>
      </c>
      <c r="EZ148" s="83">
        <f t="shared" si="5"/>
        <v>44347</v>
      </c>
      <c r="FA148" s="83">
        <f t="shared" si="5"/>
        <v>44377</v>
      </c>
      <c r="FB148" s="83">
        <f t="shared" si="5"/>
        <v>44408</v>
      </c>
      <c r="FC148" s="83">
        <f t="shared" si="5"/>
        <v>44439</v>
      </c>
      <c r="FD148" s="83">
        <f t="shared" si="5"/>
        <v>44469</v>
      </c>
      <c r="FE148" s="83">
        <f t="shared" si="5"/>
        <v>44500</v>
      </c>
      <c r="FF148" s="83">
        <f t="shared" si="5"/>
        <v>44530</v>
      </c>
      <c r="FG148" s="83">
        <f t="shared" si="5"/>
        <v>44561</v>
      </c>
      <c r="FH148" s="83">
        <f t="shared" si="5"/>
        <v>44592</v>
      </c>
      <c r="FI148" s="83">
        <f t="shared" si="5"/>
        <v>44620</v>
      </c>
      <c r="FJ148" s="83">
        <f t="shared" si="5"/>
        <v>44651</v>
      </c>
      <c r="FK148" s="83">
        <f t="shared" si="5"/>
        <v>44681</v>
      </c>
      <c r="FL148" s="83">
        <f t="shared" si="5"/>
        <v>44712</v>
      </c>
      <c r="FM148" s="83">
        <f t="shared" si="5"/>
        <v>44742</v>
      </c>
      <c r="FN148" s="83">
        <f t="shared" si="5"/>
        <v>44773</v>
      </c>
      <c r="FO148" s="83">
        <f t="shared" si="5"/>
        <v>44804</v>
      </c>
      <c r="FP148" s="83">
        <f t="shared" si="5"/>
        <v>44834</v>
      </c>
      <c r="FQ148" s="83">
        <f t="shared" si="5"/>
        <v>44865</v>
      </c>
      <c r="FR148" s="83">
        <f t="shared" si="5"/>
        <v>44895</v>
      </c>
      <c r="FS148" s="83">
        <f t="shared" si="5"/>
        <v>44926</v>
      </c>
      <c r="FT148" s="83">
        <f t="shared" si="5"/>
        <v>44957</v>
      </c>
      <c r="FU148" s="83">
        <f t="shared" si="5"/>
        <v>44985</v>
      </c>
      <c r="FV148" s="83">
        <f t="shared" si="5"/>
        <v>45016</v>
      </c>
      <c r="FW148" s="83">
        <f t="shared" si="5"/>
        <v>45046</v>
      </c>
      <c r="FX148" s="83">
        <f t="shared" si="5"/>
        <v>45077</v>
      </c>
      <c r="FY148" s="83">
        <f t="shared" si="5"/>
        <v>45107</v>
      </c>
      <c r="FZ148" s="83">
        <f t="shared" si="5"/>
        <v>45138</v>
      </c>
      <c r="GA148" s="83">
        <f t="shared" si="5"/>
        <v>45169</v>
      </c>
      <c r="GB148" s="83">
        <f t="shared" si="5"/>
        <v>45199</v>
      </c>
      <c r="GC148" s="83">
        <f t="shared" si="5"/>
        <v>45230</v>
      </c>
      <c r="GD148" s="83">
        <f t="shared" si="5"/>
        <v>45260</v>
      </c>
      <c r="GE148" s="83">
        <f t="shared" si="5"/>
        <v>45291</v>
      </c>
      <c r="GF148" s="83">
        <f t="shared" si="5"/>
        <v>45322</v>
      </c>
      <c r="GG148" s="83">
        <f t="shared" si="5"/>
        <v>45351</v>
      </c>
      <c r="GH148" s="83">
        <f t="shared" si="5"/>
        <v>45382</v>
      </c>
    </row>
    <row r="149" spans="2:190" x14ac:dyDescent="0.35">
      <c r="I149" s="25" t="s">
        <v>154</v>
      </c>
      <c r="J149" s="84">
        <v>257361</v>
      </c>
      <c r="K149" s="84">
        <v>257825</v>
      </c>
      <c r="L149" s="84">
        <v>258132</v>
      </c>
      <c r="M149" s="84">
        <v>258502</v>
      </c>
      <c r="N149" s="84">
        <v>258933</v>
      </c>
      <c r="O149" s="84">
        <v>259105</v>
      </c>
      <c r="P149" s="84">
        <v>259251</v>
      </c>
      <c r="Q149" s="84">
        <v>259396</v>
      </c>
      <c r="R149" s="84">
        <v>259511</v>
      </c>
      <c r="S149" s="84">
        <v>259815</v>
      </c>
      <c r="T149" s="84">
        <v>259787</v>
      </c>
      <c r="U149" s="84">
        <v>259905</v>
      </c>
      <c r="V149" s="84">
        <v>260063</v>
      </c>
      <c r="W149" s="84">
        <v>260436</v>
      </c>
      <c r="X149" s="84">
        <v>260840</v>
      </c>
      <c r="Y149" s="84">
        <v>261251</v>
      </c>
      <c r="Z149" s="84">
        <v>261582</v>
      </c>
      <c r="AA149" s="84">
        <v>261996</v>
      </c>
      <c r="AB149" s="84">
        <v>261736</v>
      </c>
      <c r="AC149" s="84">
        <v>261909</v>
      </c>
      <c r="AD149" s="84">
        <v>262232</v>
      </c>
      <c r="AE149" s="84">
        <v>262546</v>
      </c>
      <c r="AF149" s="84">
        <v>262504</v>
      </c>
      <c r="AG149" s="84">
        <v>262471</v>
      </c>
      <c r="AH149" s="84">
        <v>262913</v>
      </c>
      <c r="AI149" s="84">
        <v>263267</v>
      </c>
      <c r="AJ149" s="84">
        <v>263674</v>
      </c>
      <c r="AK149" s="84">
        <v>264041</v>
      </c>
      <c r="AL149" s="84">
        <v>264357</v>
      </c>
      <c r="AM149" s="84">
        <v>264537</v>
      </c>
      <c r="AN149" s="84">
        <v>264762</v>
      </c>
      <c r="AO149" s="84">
        <v>264869</v>
      </c>
      <c r="AP149" s="84">
        <v>265083</v>
      </c>
      <c r="AQ149" s="84">
        <v>265270</v>
      </c>
      <c r="AR149" s="84">
        <v>265338</v>
      </c>
      <c r="AS149" s="84">
        <v>265475</v>
      </c>
      <c r="AT149" s="84">
        <v>265626</v>
      </c>
      <c r="AU149" s="84">
        <v>265935</v>
      </c>
      <c r="AV149" s="84">
        <v>266269</v>
      </c>
      <c r="AW149" s="84">
        <v>266651</v>
      </c>
      <c r="AX149" s="84">
        <v>267138</v>
      </c>
      <c r="AY149" s="84">
        <v>267385</v>
      </c>
      <c r="AZ149" s="84">
        <v>267473</v>
      </c>
      <c r="BA149" s="84">
        <v>267612</v>
      </c>
      <c r="BB149" s="84">
        <v>267770</v>
      </c>
      <c r="BC149" s="84">
        <v>267925</v>
      </c>
      <c r="BD149" s="84">
        <v>268043</v>
      </c>
      <c r="BE149" s="84">
        <v>268178</v>
      </c>
      <c r="BF149" s="84">
        <v>268160</v>
      </c>
      <c r="BG149" s="84">
        <v>268043</v>
      </c>
      <c r="BH149" s="84">
        <v>268424</v>
      </c>
      <c r="BI149" s="84">
        <v>268726</v>
      </c>
      <c r="BJ149" s="84">
        <v>269012</v>
      </c>
      <c r="BK149" s="84">
        <v>269149</v>
      </c>
      <c r="BL149" s="84">
        <v>269098</v>
      </c>
      <c r="BM149" s="84">
        <v>269373</v>
      </c>
      <c r="BN149" s="84">
        <v>269506</v>
      </c>
      <c r="BO149" s="84">
        <v>269877</v>
      </c>
      <c r="BP149" s="84">
        <v>270301</v>
      </c>
      <c r="BQ149" s="84">
        <v>269785</v>
      </c>
      <c r="BR149" s="84">
        <v>269994</v>
      </c>
      <c r="BS149" s="84">
        <v>270224</v>
      </c>
      <c r="BT149" s="84">
        <v>270587</v>
      </c>
      <c r="BU149" s="84">
        <v>271158</v>
      </c>
      <c r="BV149" s="84">
        <v>271834</v>
      </c>
      <c r="BW149" s="84">
        <v>272366</v>
      </c>
      <c r="BX149" s="84">
        <v>272953</v>
      </c>
      <c r="BY149" s="84">
        <v>273199</v>
      </c>
      <c r="BZ149" s="84">
        <v>273502</v>
      </c>
      <c r="CA149" s="84">
        <v>274143</v>
      </c>
      <c r="CB149" s="84">
        <v>274453</v>
      </c>
      <c r="CC149" s="84">
        <v>274492</v>
      </c>
      <c r="CD149" s="84">
        <v>274668</v>
      </c>
      <c r="CE149" s="84">
        <v>274999</v>
      </c>
      <c r="CF149" s="84">
        <v>275436</v>
      </c>
      <c r="CG149" s="84">
        <v>275836</v>
      </c>
      <c r="CH149" s="84">
        <v>276243</v>
      </c>
      <c r="CI149" s="84">
        <v>276766</v>
      </c>
      <c r="CJ149" s="84">
        <v>277207</v>
      </c>
      <c r="CK149" s="84">
        <v>277421</v>
      </c>
      <c r="CL149" s="84">
        <v>277606</v>
      </c>
      <c r="CM149" s="84">
        <v>277840</v>
      </c>
      <c r="CN149" s="84">
        <v>278038</v>
      </c>
      <c r="CO149" s="84">
        <v>278228</v>
      </c>
      <c r="CP149" s="84">
        <v>278434</v>
      </c>
      <c r="CQ149" s="84">
        <v>278814</v>
      </c>
      <c r="CR149" s="84">
        <v>279463</v>
      </c>
      <c r="CS149" s="84">
        <v>279782</v>
      </c>
      <c r="CT149" s="84">
        <v>280299</v>
      </c>
      <c r="CU149" s="84">
        <v>280804</v>
      </c>
      <c r="CV149" s="84">
        <v>281252</v>
      </c>
      <c r="CW149" s="84">
        <v>281720</v>
      </c>
      <c r="CX149" s="84">
        <v>282242</v>
      </c>
      <c r="CY149" s="84">
        <v>282849</v>
      </c>
      <c r="CZ149" s="84">
        <v>283037</v>
      </c>
      <c r="DA149" s="84">
        <v>283383</v>
      </c>
      <c r="DB149" s="84">
        <v>283850</v>
      </c>
      <c r="DC149" s="84">
        <v>284149</v>
      </c>
      <c r="DD149" s="84">
        <v>284732</v>
      </c>
      <c r="DE149" s="84">
        <v>285191</v>
      </c>
      <c r="DF149" s="84">
        <v>285816</v>
      </c>
      <c r="DG149" s="84">
        <v>286427</v>
      </c>
      <c r="DH149" s="84">
        <v>286839</v>
      </c>
      <c r="DI149" s="84">
        <v>287273</v>
      </c>
      <c r="DJ149" s="84">
        <v>287705</v>
      </c>
      <c r="DK149" s="84">
        <v>288169</v>
      </c>
      <c r="DL149" s="84">
        <v>288294</v>
      </c>
      <c r="DM149" s="84">
        <v>288528</v>
      </c>
      <c r="DN149" s="84">
        <v>288925</v>
      </c>
      <c r="DO149" s="84">
        <v>289294</v>
      </c>
      <c r="DP149" s="84">
        <v>289777</v>
      </c>
      <c r="DQ149" s="84">
        <v>290323</v>
      </c>
      <c r="DR149" s="84">
        <v>290885</v>
      </c>
      <c r="DS149" s="84">
        <v>291350</v>
      </c>
      <c r="DT149" s="84">
        <v>291746</v>
      </c>
      <c r="DU149" s="84">
        <v>292456</v>
      </c>
      <c r="DV149" s="84">
        <v>292881</v>
      </c>
      <c r="DW149" s="84">
        <v>293355</v>
      </c>
      <c r="DX149" s="84">
        <v>293371</v>
      </c>
      <c r="DY149" s="84">
        <v>293510</v>
      </c>
      <c r="DZ149" s="84">
        <v>293984</v>
      </c>
      <c r="EA149" s="84">
        <v>294507</v>
      </c>
      <c r="EB149" s="84">
        <v>295048</v>
      </c>
      <c r="EC149" s="84">
        <v>295648</v>
      </c>
      <c r="ED149" s="84">
        <v>296012</v>
      </c>
      <c r="EE149" s="84">
        <v>296560</v>
      </c>
      <c r="EF149" s="84">
        <v>296979</v>
      </c>
      <c r="EG149" s="84">
        <v>297283</v>
      </c>
      <c r="EH149" s="84">
        <v>297891</v>
      </c>
      <c r="EI149" s="84">
        <v>298473</v>
      </c>
      <c r="EJ149" s="84">
        <v>298662</v>
      </c>
      <c r="EK149" s="84">
        <v>298761</v>
      </c>
      <c r="EL149" s="84">
        <v>299142</v>
      </c>
      <c r="EM149" s="84">
        <v>299446</v>
      </c>
      <c r="EN149" s="84">
        <v>299891</v>
      </c>
      <c r="EO149" s="84">
        <v>300169</v>
      </c>
      <c r="EP149" s="84">
        <v>300520</v>
      </c>
      <c r="EQ149" s="84">
        <v>301147</v>
      </c>
      <c r="ER149" s="84">
        <v>301610</v>
      </c>
      <c r="ES149" s="84">
        <v>302096</v>
      </c>
      <c r="ET149" s="84">
        <v>302786</v>
      </c>
      <c r="EU149" s="84">
        <v>303454</v>
      </c>
      <c r="EV149" s="84">
        <v>303775</v>
      </c>
      <c r="EW149" s="84">
        <v>304064</v>
      </c>
      <c r="EX149" s="84">
        <v>304540</v>
      </c>
      <c r="EY149" s="84">
        <v>304766</v>
      </c>
      <c r="EZ149" s="84">
        <v>305073</v>
      </c>
      <c r="FA149" s="84">
        <v>305197</v>
      </c>
      <c r="FB149" s="84">
        <v>305529</v>
      </c>
      <c r="FC149" s="84">
        <v>306088</v>
      </c>
      <c r="FD149" s="84">
        <v>306267</v>
      </c>
      <c r="FE149" s="84">
        <v>306663</v>
      </c>
      <c r="FF149" s="84">
        <v>307188</v>
      </c>
      <c r="FG149" s="84">
        <v>307384</v>
      </c>
      <c r="FH149" s="84">
        <v>307248</v>
      </c>
      <c r="FI149" s="84">
        <v>307332</v>
      </c>
      <c r="FJ149" s="84">
        <v>307512</v>
      </c>
      <c r="FK149" s="84">
        <v>307760</v>
      </c>
      <c r="FL149" s="84">
        <v>308052</v>
      </c>
      <c r="FM149" s="84">
        <v>308431</v>
      </c>
      <c r="FN149" s="84">
        <v>308591</v>
      </c>
      <c r="FO149" s="84">
        <v>308920</v>
      </c>
      <c r="FP149" s="84">
        <v>309258</v>
      </c>
      <c r="FQ149" s="84">
        <v>309568</v>
      </c>
      <c r="FR149" s="84">
        <v>309679</v>
      </c>
      <c r="FS149" s="84">
        <v>310009</v>
      </c>
      <c r="FT149" s="84">
        <v>309990</v>
      </c>
      <c r="FU149" s="84">
        <v>310632</v>
      </c>
      <c r="FV149" s="84">
        <v>310728</v>
      </c>
      <c r="FW149" s="84">
        <v>310890</v>
      </c>
      <c r="FX149" s="84">
        <v>311177</v>
      </c>
      <c r="FY149" s="84">
        <v>311248</v>
      </c>
      <c r="FZ149" s="84">
        <v>311388</v>
      </c>
      <c r="GA149" s="84">
        <v>311484</v>
      </c>
      <c r="GB149" s="84">
        <v>311674</v>
      </c>
      <c r="GC149" s="84">
        <v>311920</v>
      </c>
      <c r="GD149" s="84">
        <v>312128</v>
      </c>
      <c r="GE149" s="84">
        <v>312318</v>
      </c>
      <c r="GF149" s="84">
        <v>312216</v>
      </c>
      <c r="GG149" s="84">
        <v>312121</v>
      </c>
      <c r="GH149" s="84">
        <v>312038</v>
      </c>
    </row>
    <row r="151" spans="2:190" x14ac:dyDescent="0.35">
      <c r="I151" s="1" t="s">
        <v>174</v>
      </c>
    </row>
    <row r="152" spans="2:190" x14ac:dyDescent="0.35">
      <c r="J152" s="76">
        <v>2010</v>
      </c>
      <c r="K152" s="76">
        <v>2011</v>
      </c>
      <c r="L152" s="76">
        <v>2012</v>
      </c>
      <c r="M152" s="76">
        <v>2013</v>
      </c>
      <c r="N152" s="76">
        <v>2014</v>
      </c>
      <c r="O152" s="76">
        <v>2015</v>
      </c>
      <c r="P152" s="76">
        <v>2016</v>
      </c>
      <c r="Q152" s="76">
        <v>2017</v>
      </c>
      <c r="R152" s="76">
        <v>2018</v>
      </c>
      <c r="S152" s="76">
        <v>2019</v>
      </c>
      <c r="T152" s="76">
        <v>2020</v>
      </c>
      <c r="U152" s="76">
        <v>2021</v>
      </c>
      <c r="V152" s="76">
        <v>2022</v>
      </c>
      <c r="W152" s="76">
        <v>2023</v>
      </c>
      <c r="X152" s="76">
        <v>2024</v>
      </c>
      <c r="Y152" s="76">
        <v>2025</v>
      </c>
      <c r="Z152" s="76">
        <v>2026</v>
      </c>
      <c r="AA152" s="76">
        <v>2027</v>
      </c>
      <c r="AB152" s="76">
        <v>2028</v>
      </c>
      <c r="AC152" s="76">
        <v>2029</v>
      </c>
      <c r="AD152" s="76">
        <v>2030</v>
      </c>
    </row>
    <row r="153" spans="2:190" x14ac:dyDescent="0.35">
      <c r="I153" s="25" t="s">
        <v>154</v>
      </c>
      <c r="J153" s="28"/>
      <c r="K153" s="28"/>
      <c r="L153" s="28"/>
      <c r="M153" s="28"/>
      <c r="N153" s="30">
        <v>7361.0124896239204</v>
      </c>
      <c r="O153" s="30">
        <v>7302.9780806909102</v>
      </c>
      <c r="P153" s="30">
        <v>7040.4125811213698</v>
      </c>
      <c r="Q153" s="30">
        <v>7193.0949508779304</v>
      </c>
      <c r="R153" s="30">
        <v>7337.5660433537796</v>
      </c>
      <c r="S153" s="30">
        <v>7294.96861529529</v>
      </c>
      <c r="T153" s="30">
        <v>7469.9681255555797</v>
      </c>
      <c r="U153" s="30">
        <v>7515.5308870895196</v>
      </c>
      <c r="V153" s="30">
        <v>7366.4707718043201</v>
      </c>
      <c r="W153" s="30"/>
      <c r="X153" s="28"/>
      <c r="Y153" s="28"/>
      <c r="Z153" s="28"/>
      <c r="AA153" s="28"/>
      <c r="AB153" s="28"/>
      <c r="AC153" s="28"/>
      <c r="AD153" s="28"/>
    </row>
    <row r="155" spans="2:190" x14ac:dyDescent="0.35">
      <c r="I155" s="1" t="s">
        <v>175</v>
      </c>
    </row>
    <row r="156" spans="2:190" x14ac:dyDescent="0.35">
      <c r="J156" s="76">
        <v>2010</v>
      </c>
      <c r="K156" s="76">
        <v>2011</v>
      </c>
      <c r="L156" s="76">
        <v>2012</v>
      </c>
      <c r="M156" s="76">
        <v>2013</v>
      </c>
      <c r="N156" s="76">
        <v>2014</v>
      </c>
      <c r="O156" s="76">
        <v>2015</v>
      </c>
      <c r="P156" s="76">
        <v>2016</v>
      </c>
      <c r="Q156" s="76">
        <v>2017</v>
      </c>
      <c r="R156" s="76">
        <v>2018</v>
      </c>
      <c r="S156" s="76">
        <v>2019</v>
      </c>
      <c r="T156" s="76">
        <v>2020</v>
      </c>
      <c r="U156" s="76">
        <v>2021</v>
      </c>
      <c r="V156" s="76">
        <v>2022</v>
      </c>
      <c r="W156" s="76">
        <v>2023</v>
      </c>
      <c r="X156" s="76">
        <v>2024</v>
      </c>
      <c r="Y156" s="76">
        <v>2025</v>
      </c>
      <c r="Z156" s="76">
        <v>2026</v>
      </c>
      <c r="AA156" s="76">
        <v>2027</v>
      </c>
      <c r="AB156" s="76">
        <v>2028</v>
      </c>
      <c r="AC156" s="76">
        <v>2029</v>
      </c>
      <c r="AD156" s="76">
        <v>2030</v>
      </c>
    </row>
    <row r="157" spans="2:190" x14ac:dyDescent="0.35">
      <c r="B157"/>
      <c r="I157" s="25" t="s">
        <v>154</v>
      </c>
      <c r="J157" s="28"/>
      <c r="K157" s="28"/>
      <c r="L157" s="28"/>
      <c r="M157" s="28"/>
      <c r="N157" s="30">
        <v>55854.660855537099</v>
      </c>
      <c r="O157" s="30">
        <v>56288.007147931698</v>
      </c>
      <c r="P157" s="30">
        <v>54491.507289496098</v>
      </c>
      <c r="Q157" s="30">
        <v>53492.532909412701</v>
      </c>
      <c r="R157" s="30">
        <v>53949.825890870503</v>
      </c>
      <c r="S157" s="30">
        <v>53076.634156751599</v>
      </c>
      <c r="T157" s="30">
        <v>48102.273136306001</v>
      </c>
      <c r="U157" s="30">
        <v>48403.4616387844</v>
      </c>
      <c r="V157" s="30">
        <v>48292.134394418703</v>
      </c>
      <c r="W157" s="30"/>
      <c r="X157" s="28"/>
      <c r="Y157" s="28"/>
      <c r="Z157" s="28"/>
      <c r="AA157" s="28"/>
      <c r="AB157" s="28"/>
      <c r="AC157" s="28"/>
      <c r="AD157" s="28"/>
    </row>
    <row r="184" spans="1:42" s="6" customFormat="1" x14ac:dyDescent="0.35">
      <c r="A184" s="5" t="s">
        <v>176</v>
      </c>
      <c r="B184" s="6" t="s">
        <v>177</v>
      </c>
    </row>
    <row r="186" spans="1:42" x14ac:dyDescent="0.35">
      <c r="I186" s="1" t="s">
        <v>30</v>
      </c>
    </row>
    <row r="187" spans="1:42" x14ac:dyDescent="0.35">
      <c r="I187"/>
      <c r="J187" s="13">
        <v>1990</v>
      </c>
      <c r="K187" s="13">
        <f t="shared" ref="K187:AP187" si="6">J187+1</f>
        <v>1991</v>
      </c>
      <c r="L187" s="13">
        <f t="shared" si="6"/>
        <v>1992</v>
      </c>
      <c r="M187" s="13">
        <f t="shared" si="6"/>
        <v>1993</v>
      </c>
      <c r="N187" s="13">
        <f t="shared" si="6"/>
        <v>1994</v>
      </c>
      <c r="O187" s="13">
        <f t="shared" si="6"/>
        <v>1995</v>
      </c>
      <c r="P187" s="13">
        <f t="shared" si="6"/>
        <v>1996</v>
      </c>
      <c r="Q187" s="13">
        <f t="shared" si="6"/>
        <v>1997</v>
      </c>
      <c r="R187" s="13">
        <f t="shared" si="6"/>
        <v>1998</v>
      </c>
      <c r="S187" s="13">
        <f t="shared" si="6"/>
        <v>1999</v>
      </c>
      <c r="T187" s="13">
        <f t="shared" si="6"/>
        <v>2000</v>
      </c>
      <c r="U187" s="13">
        <f t="shared" si="6"/>
        <v>2001</v>
      </c>
      <c r="V187" s="13">
        <f t="shared" si="6"/>
        <v>2002</v>
      </c>
      <c r="W187" s="13">
        <f t="shared" si="6"/>
        <v>2003</v>
      </c>
      <c r="X187" s="13">
        <f t="shared" si="6"/>
        <v>2004</v>
      </c>
      <c r="Y187" s="13">
        <f t="shared" si="6"/>
        <v>2005</v>
      </c>
      <c r="Z187" s="13">
        <f t="shared" si="6"/>
        <v>2006</v>
      </c>
      <c r="AA187" s="13">
        <f t="shared" si="6"/>
        <v>2007</v>
      </c>
      <c r="AB187" s="13">
        <f t="shared" si="6"/>
        <v>2008</v>
      </c>
      <c r="AC187" s="13">
        <f t="shared" si="6"/>
        <v>2009</v>
      </c>
      <c r="AD187" s="13">
        <f t="shared" si="6"/>
        <v>2010</v>
      </c>
      <c r="AE187" s="13">
        <f t="shared" si="6"/>
        <v>2011</v>
      </c>
      <c r="AF187" s="13">
        <f t="shared" si="6"/>
        <v>2012</v>
      </c>
      <c r="AG187" s="13">
        <f t="shared" si="6"/>
        <v>2013</v>
      </c>
      <c r="AH187" s="13">
        <f t="shared" si="6"/>
        <v>2014</v>
      </c>
      <c r="AI187" s="13">
        <f t="shared" si="6"/>
        <v>2015</v>
      </c>
      <c r="AJ187" s="13">
        <f t="shared" si="6"/>
        <v>2016</v>
      </c>
      <c r="AK187" s="13">
        <f t="shared" si="6"/>
        <v>2017</v>
      </c>
      <c r="AL187" s="13">
        <f t="shared" si="6"/>
        <v>2018</v>
      </c>
      <c r="AM187" s="13">
        <f t="shared" si="6"/>
        <v>2019</v>
      </c>
      <c r="AN187" s="13">
        <f t="shared" si="6"/>
        <v>2020</v>
      </c>
      <c r="AO187" s="13">
        <f t="shared" si="6"/>
        <v>2021</v>
      </c>
      <c r="AP187" s="13">
        <f t="shared" si="6"/>
        <v>2022</v>
      </c>
    </row>
    <row r="188" spans="1:42" x14ac:dyDescent="0.35">
      <c r="I188" t="s">
        <v>178</v>
      </c>
      <c r="J188" s="59">
        <v>2.9996633239911796</v>
      </c>
      <c r="K188" s="59">
        <v>3.6688941734125802</v>
      </c>
      <c r="L188" s="59">
        <v>3.9588006200462402</v>
      </c>
      <c r="M188" s="59">
        <v>3.64314124150465</v>
      </c>
      <c r="N188" s="59">
        <v>2.9048015029582399</v>
      </c>
      <c r="O188" s="59">
        <v>2.4293862566073798</v>
      </c>
      <c r="P188" s="59">
        <v>3.37930646455631</v>
      </c>
      <c r="Q188" s="59">
        <v>4.7451326580556596</v>
      </c>
      <c r="R188" s="59">
        <v>3.6413389888311998</v>
      </c>
      <c r="S188" s="59">
        <v>4.5673769927230099</v>
      </c>
      <c r="T188" s="59">
        <v>4.4549025006301397</v>
      </c>
      <c r="U188" s="59">
        <v>5.4586482219577999</v>
      </c>
      <c r="V188" s="59">
        <v>4.6525341750737796</v>
      </c>
      <c r="W188" s="59">
        <v>4.3579955139214999</v>
      </c>
      <c r="X188" s="59">
        <v>3.0313245697059403</v>
      </c>
      <c r="Y188" s="59">
        <v>4.0232334136266203</v>
      </c>
      <c r="Z188" s="59">
        <v>4.11278408227819</v>
      </c>
      <c r="AA188" s="59">
        <v>4.8275512875369406</v>
      </c>
      <c r="AB188" s="59">
        <v>4.4300242712802698</v>
      </c>
      <c r="AC188" s="59">
        <v>3.6852178602857597</v>
      </c>
      <c r="AD188" s="59">
        <v>4.2781707591943103</v>
      </c>
      <c r="AE188" s="59">
        <v>3.5162067873651601</v>
      </c>
      <c r="AF188" s="59">
        <v>3.7369306878304802</v>
      </c>
      <c r="AG188" s="59">
        <v>3.5772349103567098</v>
      </c>
      <c r="AH188" s="59">
        <v>3.0176847795594801</v>
      </c>
      <c r="AI188" s="59">
        <v>2.92720001827557</v>
      </c>
      <c r="AJ188" s="59">
        <v>2.6075510238100703</v>
      </c>
      <c r="AK188" s="59">
        <v>3.09359728849451</v>
      </c>
      <c r="AL188" s="59">
        <v>2.5243981729381697</v>
      </c>
      <c r="AM188" s="59">
        <v>2.56829051115042</v>
      </c>
      <c r="AN188" s="59">
        <v>2.69740519616977</v>
      </c>
      <c r="AO188" s="59">
        <v>2.03555129729817</v>
      </c>
      <c r="AP188" s="59">
        <v>1.9774582088519101</v>
      </c>
    </row>
    <row r="189" spans="1:42" x14ac:dyDescent="0.35">
      <c r="I189" t="s">
        <v>179</v>
      </c>
      <c r="J189" s="59">
        <v>0.474769417686696</v>
      </c>
      <c r="K189" s="59">
        <v>0.22116748867320601</v>
      </c>
      <c r="L189" s="59">
        <v>0.88371150153894307</v>
      </c>
      <c r="M189" s="59">
        <v>0.43156348042367304</v>
      </c>
      <c r="N189" s="59">
        <v>0.37652304115961699</v>
      </c>
      <c r="O189" s="59">
        <v>0.55230647495051099</v>
      </c>
      <c r="P189" s="59">
        <v>0.60545694503483294</v>
      </c>
      <c r="Q189" s="59">
        <v>1.1806220806382401</v>
      </c>
      <c r="R189" s="59">
        <v>0.756042117710234</v>
      </c>
      <c r="S189" s="59">
        <v>1.10020394163054</v>
      </c>
      <c r="T189" s="59">
        <v>0.88776473135831202</v>
      </c>
      <c r="U189" s="59">
        <v>1.3599041217987402</v>
      </c>
      <c r="V189" s="59">
        <v>1.36391733976388</v>
      </c>
      <c r="W189" s="59">
        <v>2.9855000031991197</v>
      </c>
      <c r="X189" s="59">
        <v>3.9100664857507499</v>
      </c>
      <c r="Y189" s="59">
        <v>4.95566821452414</v>
      </c>
      <c r="Z189" s="59">
        <v>4.6862844899167406</v>
      </c>
      <c r="AA189" s="59">
        <v>2.4094391006157596</v>
      </c>
      <c r="AB189" s="59">
        <v>3.9782599795032003</v>
      </c>
      <c r="AC189" s="59">
        <v>2.5520162191186402</v>
      </c>
      <c r="AD189" s="59">
        <v>1.27554022700998</v>
      </c>
      <c r="AE189" s="59">
        <v>1.51863194167694</v>
      </c>
      <c r="AF189" s="59">
        <v>2.6978212165568798</v>
      </c>
      <c r="AG189" s="59">
        <v>1.61594547405741</v>
      </c>
      <c r="AH189" s="59">
        <v>1.2160357867014699</v>
      </c>
      <c r="AI189" s="59">
        <v>1.1035283578892099</v>
      </c>
      <c r="AJ189" s="59">
        <v>0.44571590425593399</v>
      </c>
      <c r="AK189" s="59">
        <v>0.52267089802290401</v>
      </c>
      <c r="AL189" s="59">
        <v>0.94159096141990095</v>
      </c>
      <c r="AM189" s="59">
        <v>1.4900039100606399</v>
      </c>
      <c r="AN189" s="59">
        <v>1.5930930403791101</v>
      </c>
      <c r="AO189" s="59">
        <v>2.3464452842440302</v>
      </c>
      <c r="AP189" s="59">
        <v>0.71603688902750007</v>
      </c>
    </row>
    <row r="190" spans="1:42" x14ac:dyDescent="0.35">
      <c r="I190" t="s">
        <v>180</v>
      </c>
      <c r="J190" s="59">
        <v>1.0570213788774208E-2</v>
      </c>
      <c r="K190" s="59">
        <v>2.2642943441153918E-2</v>
      </c>
      <c r="L190" s="59">
        <v>0.18371290382475713</v>
      </c>
      <c r="M190" s="59">
        <v>5.5741673059206853E-2</v>
      </c>
      <c r="N190" s="59">
        <v>1.8879011249082644E-2</v>
      </c>
      <c r="O190" s="59">
        <v>4.5165820922279387E-2</v>
      </c>
      <c r="P190" s="59">
        <v>1.7583285645927038E-2</v>
      </c>
      <c r="Q190" s="59">
        <v>8.1380685289289545E-5</v>
      </c>
      <c r="R190" s="59">
        <v>2.8529680179767425E-3</v>
      </c>
      <c r="S190" s="59">
        <v>4.5996270410242346E-5</v>
      </c>
      <c r="T190" s="59">
        <v>1.5182079428299744E-5</v>
      </c>
      <c r="U190" s="59">
        <v>8.5601184984795964E-7</v>
      </c>
      <c r="V190" s="59">
        <v>4.7666948601587933E-6</v>
      </c>
      <c r="W190" s="59">
        <v>1.7644057262420354E-2</v>
      </c>
      <c r="X190" s="59">
        <v>2.138763465280924E-2</v>
      </c>
      <c r="Y190" s="59">
        <v>3.2707416045401061E-3</v>
      </c>
      <c r="Z190" s="59">
        <v>2.0107279735009698E-2</v>
      </c>
      <c r="AA190" s="59">
        <v>1.162014928429933E-3</v>
      </c>
      <c r="AB190" s="59">
        <v>0.11039326107493963</v>
      </c>
      <c r="AC190" s="59">
        <v>7.8622884623600342E-3</v>
      </c>
      <c r="AD190" s="59">
        <v>1.7722282306396053E-3</v>
      </c>
      <c r="AE190" s="59">
        <v>1.3954842008701007E-3</v>
      </c>
      <c r="AF190" s="59">
        <v>2.8075378872998158E-3</v>
      </c>
      <c r="AG190" s="59">
        <v>2.767141248080307E-3</v>
      </c>
      <c r="AH190" s="59">
        <v>2.6081659018499792E-3</v>
      </c>
      <c r="AI190" s="59">
        <v>9.0124383145973042E-4</v>
      </c>
      <c r="AJ190" s="59">
        <v>2.595836843835464E-3</v>
      </c>
      <c r="AK190" s="59">
        <v>4.1871970362761246E-3</v>
      </c>
      <c r="AL190" s="59">
        <v>8.5074657025492328E-3</v>
      </c>
      <c r="AM190" s="59">
        <v>2.6566022358496255E-3</v>
      </c>
      <c r="AN190" s="59">
        <v>9.9182536263889176E-2</v>
      </c>
      <c r="AO190" s="59">
        <v>2.1194672027670336E-2</v>
      </c>
      <c r="AP190" s="59">
        <v>6.0215604189299832E-3</v>
      </c>
    </row>
    <row r="191" spans="1:42" x14ac:dyDescent="0.35">
      <c r="I191" t="s">
        <v>181</v>
      </c>
      <c r="J191" s="59">
        <v>0.289942584</v>
      </c>
      <c r="K191" s="59">
        <v>0.29867344000000001</v>
      </c>
      <c r="L191" s="59">
        <v>0.30066872</v>
      </c>
      <c r="M191" s="59">
        <v>0.31715848000000002</v>
      </c>
      <c r="N191" s="59">
        <v>0.30977991999999999</v>
      </c>
      <c r="O191" s="59">
        <v>0.30234144000000002</v>
      </c>
      <c r="P191" s="59">
        <v>0.4102306</v>
      </c>
      <c r="Q191" s="59">
        <v>0.35421019999999998</v>
      </c>
      <c r="R191" s="59">
        <v>0.44428880971633533</v>
      </c>
      <c r="S191" s="59">
        <v>0.41704554047603504</v>
      </c>
      <c r="T191" s="59">
        <v>0.43492464790348873</v>
      </c>
      <c r="U191" s="59">
        <v>0.34552011252689935</v>
      </c>
      <c r="V191" s="59">
        <v>0.39387777849364203</v>
      </c>
      <c r="W191" s="59">
        <v>0.34881546864603191</v>
      </c>
      <c r="X191" s="59">
        <v>0.35399181683620862</v>
      </c>
      <c r="Y191" s="59">
        <v>0.34034872415389633</v>
      </c>
      <c r="Z191" s="59">
        <v>0.38532029881948038</v>
      </c>
      <c r="AA191" s="59">
        <v>0.35176340935939815</v>
      </c>
      <c r="AB191" s="59">
        <v>0.53868882491350711</v>
      </c>
      <c r="AC191" s="59">
        <v>0.76097896108835072</v>
      </c>
      <c r="AD191" s="59">
        <v>0.78321966194474235</v>
      </c>
      <c r="AE191" s="59">
        <v>0.77656603693455351</v>
      </c>
      <c r="AF191" s="59">
        <v>0.77105851424456173</v>
      </c>
      <c r="AG191" s="59">
        <v>0.77469333863029688</v>
      </c>
      <c r="AH191" s="59">
        <v>0.79035215567394324</v>
      </c>
      <c r="AI191" s="59">
        <v>0.83274958431416979</v>
      </c>
      <c r="AJ191" s="59">
        <v>0.73899809832093477</v>
      </c>
      <c r="AK191" s="59">
        <v>0.68941903133989924</v>
      </c>
      <c r="AL191" s="59">
        <v>0.629071286259544</v>
      </c>
      <c r="AM191" s="59">
        <v>0.60416392263707641</v>
      </c>
      <c r="AN191" s="59">
        <v>0.56791752002678975</v>
      </c>
      <c r="AO191" s="59">
        <v>0.5461519100000003</v>
      </c>
      <c r="AP191" s="59">
        <v>0.53258420999999956</v>
      </c>
    </row>
    <row r="192" spans="1:42" x14ac:dyDescent="0.35">
      <c r="I192" t="s">
        <v>124</v>
      </c>
      <c r="J192" s="60">
        <v>3.7749455394666498</v>
      </c>
      <c r="K192" s="60">
        <v>4.2113780455269403</v>
      </c>
      <c r="L192" s="60">
        <v>5.3268937454099401</v>
      </c>
      <c r="M192" s="60">
        <v>4.4476048749875297</v>
      </c>
      <c r="N192" s="60">
        <v>3.6099834753669398</v>
      </c>
      <c r="O192" s="60">
        <v>3.3291999924801705</v>
      </c>
      <c r="P192" s="60">
        <v>4.4125772952370701</v>
      </c>
      <c r="Q192" s="60">
        <v>6.2800463193791893</v>
      </c>
      <c r="R192" s="60">
        <v>4.8445228842757455</v>
      </c>
      <c r="S192" s="60">
        <v>6.0846724710999958</v>
      </c>
      <c r="T192" s="60">
        <v>5.7776070619713691</v>
      </c>
      <c r="U192" s="60">
        <v>7.1640733122952893</v>
      </c>
      <c r="V192" s="60">
        <v>6.4103340600261616</v>
      </c>
      <c r="W192" s="60">
        <v>7.7099550430290718</v>
      </c>
      <c r="X192" s="60">
        <v>7.3167705069457085</v>
      </c>
      <c r="Y192" s="60">
        <v>9.3225210939091969</v>
      </c>
      <c r="Z192" s="60">
        <v>9.2044961507494207</v>
      </c>
      <c r="AA192" s="60">
        <v>7.5899158124405277</v>
      </c>
      <c r="AB192" s="60">
        <v>9.057366336771917</v>
      </c>
      <c r="AC192" s="60">
        <v>7.0060753289551112</v>
      </c>
      <c r="AD192" s="60">
        <v>6.3387028763796724</v>
      </c>
      <c r="AE192" s="60">
        <v>5.8128002501775242</v>
      </c>
      <c r="AF192" s="60">
        <v>7.2086179565192214</v>
      </c>
      <c r="AG192" s="60">
        <v>5.9706408642924975</v>
      </c>
      <c r="AH192" s="60">
        <v>5.0266808878367435</v>
      </c>
      <c r="AI192" s="60">
        <v>4.8643792043104099</v>
      </c>
      <c r="AJ192" s="60">
        <v>3.7948608632307748</v>
      </c>
      <c r="AK192" s="60">
        <v>4.3098744148935895</v>
      </c>
      <c r="AL192" s="60">
        <v>4.1035678863201639</v>
      </c>
      <c r="AM192" s="60">
        <v>4.6651149460839862</v>
      </c>
      <c r="AN192" s="60">
        <v>4.9575982928395597</v>
      </c>
      <c r="AO192" s="60">
        <v>4.9493431635698713</v>
      </c>
      <c r="AP192" s="60">
        <v>3.2321008682983399</v>
      </c>
    </row>
    <row r="205" spans="1:30" s="6" customFormat="1" x14ac:dyDescent="0.35">
      <c r="A205" s="5" t="s">
        <v>182</v>
      </c>
      <c r="B205" s="6" t="s">
        <v>183</v>
      </c>
    </row>
    <row r="207" spans="1:30" x14ac:dyDescent="0.35">
      <c r="B207"/>
      <c r="I207" s="1" t="s">
        <v>184</v>
      </c>
    </row>
    <row r="208" spans="1:30" x14ac:dyDescent="0.35">
      <c r="J208" s="76">
        <v>2010</v>
      </c>
      <c r="K208" s="76">
        <v>2011</v>
      </c>
      <c r="L208" s="76">
        <v>2012</v>
      </c>
      <c r="M208" s="76">
        <v>2013</v>
      </c>
      <c r="N208" s="76">
        <v>2014</v>
      </c>
      <c r="O208" s="76">
        <v>2015</v>
      </c>
      <c r="P208" s="76">
        <v>2016</v>
      </c>
      <c r="Q208" s="76">
        <v>2017</v>
      </c>
      <c r="R208" s="76">
        <v>2018</v>
      </c>
      <c r="S208" s="76">
        <v>2019</v>
      </c>
      <c r="T208" s="76">
        <v>2020</v>
      </c>
      <c r="U208" s="76">
        <v>2021</v>
      </c>
      <c r="V208" s="76">
        <v>2022</v>
      </c>
      <c r="W208" s="76">
        <v>2023</v>
      </c>
      <c r="X208" s="76">
        <v>2024</v>
      </c>
      <c r="Y208" s="76">
        <v>2025</v>
      </c>
      <c r="Z208" s="76">
        <v>2026</v>
      </c>
      <c r="AA208" s="76">
        <v>2027</v>
      </c>
      <c r="AB208" s="76">
        <v>2028</v>
      </c>
      <c r="AC208" s="76">
        <v>2029</v>
      </c>
      <c r="AD208" s="76">
        <v>2030</v>
      </c>
    </row>
    <row r="209" spans="9:30" x14ac:dyDescent="0.35">
      <c r="I209" s="25" t="s">
        <v>154</v>
      </c>
      <c r="J209" s="29">
        <v>6.34821383872689</v>
      </c>
      <c r="K209" s="29">
        <v>5.8226970211399998</v>
      </c>
      <c r="L209" s="29">
        <v>7.2238715617315599</v>
      </c>
      <c r="M209" s="29">
        <v>5.9810165486261502</v>
      </c>
      <c r="N209" s="29">
        <v>5.0348225372337501</v>
      </c>
      <c r="O209" s="29">
        <v>4.8719379677320802</v>
      </c>
      <c r="P209" s="29">
        <v>3.7992332106057098</v>
      </c>
      <c r="Q209" s="29">
        <v>4.3150509073421803</v>
      </c>
      <c r="R209" s="29">
        <v>4.1100759138982399</v>
      </c>
      <c r="S209" s="29">
        <v>4.6740004602167096</v>
      </c>
      <c r="T209" s="29">
        <v>4.9673735249053603</v>
      </c>
      <c r="U209" s="52">
        <v>4.9616488854183398</v>
      </c>
      <c r="V209" s="52">
        <v>3.2372631436096002</v>
      </c>
      <c r="W209" s="29"/>
      <c r="X209" s="29"/>
      <c r="Y209" s="29"/>
      <c r="Z209" s="29"/>
      <c r="AA209" s="29"/>
      <c r="AB209" s="29"/>
      <c r="AC209" s="29"/>
      <c r="AD209" s="29"/>
    </row>
    <row r="210" spans="9:30" x14ac:dyDescent="0.35">
      <c r="I210" s="25" t="s">
        <v>140</v>
      </c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>
        <v>5.1855820000000001</v>
      </c>
      <c r="U210" s="29">
        <v>5.291131</v>
      </c>
      <c r="V210" s="29">
        <v>4.625159</v>
      </c>
      <c r="W210" s="29">
        <v>3.9385599999999998</v>
      </c>
      <c r="X210" s="29">
        <v>3.1804779999999999</v>
      </c>
      <c r="Y210" s="29">
        <v>2.42963</v>
      </c>
      <c r="Z210" s="29">
        <v>2.3406760000000002</v>
      </c>
      <c r="AA210" s="29">
        <v>2.2469463382072199</v>
      </c>
      <c r="AB210" s="29">
        <v>2.1996319999999998</v>
      </c>
      <c r="AC210" s="29">
        <v>2.1910440000000002</v>
      </c>
      <c r="AD210" s="29">
        <v>2.1730100000000001</v>
      </c>
    </row>
    <row r="211" spans="9:30" x14ac:dyDescent="0.35">
      <c r="I211" t="s">
        <v>155</v>
      </c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>
        <v>3.0436999999999999</v>
      </c>
      <c r="X211" s="29"/>
      <c r="Y211" s="29"/>
      <c r="Z211" s="29"/>
      <c r="AA211" s="29"/>
      <c r="AB211" s="29"/>
      <c r="AC211" s="29"/>
      <c r="AD211" s="29"/>
    </row>
    <row r="212" spans="9:30" x14ac:dyDescent="0.35">
      <c r="I212" t="s">
        <v>185</v>
      </c>
      <c r="J212" s="29">
        <v>5.7941424399711225</v>
      </c>
      <c r="K212" s="29">
        <v>5.6191293372369566</v>
      </c>
      <c r="L212" s="29">
        <v>5.088817876919018</v>
      </c>
      <c r="M212" s="29">
        <v>4.1316495448880275</v>
      </c>
      <c r="N212" s="29">
        <v>4.2121733347853558</v>
      </c>
      <c r="O212" s="29">
        <v>4.2366354417186081</v>
      </c>
      <c r="P212" s="29">
        <v>4.0863293606879765</v>
      </c>
      <c r="Q212" s="29">
        <v>4.1685680933279414</v>
      </c>
      <c r="R212" s="29">
        <v>4.9100374346193867</v>
      </c>
      <c r="S212" s="29">
        <v>5.0486983742859763</v>
      </c>
      <c r="T212" s="29">
        <v>4.2360465283181634</v>
      </c>
      <c r="U212" s="29">
        <v>4.4317280066489024</v>
      </c>
      <c r="V212" s="29">
        <v>4.2571978841034177</v>
      </c>
      <c r="W212" s="29"/>
      <c r="X212" s="29"/>
      <c r="Y212" s="29"/>
      <c r="Z212" s="29"/>
      <c r="AA212" s="29"/>
      <c r="AB212" s="29"/>
      <c r="AC212" s="29"/>
      <c r="AD212" s="29"/>
    </row>
    <row r="214" spans="9:30" x14ac:dyDescent="0.35">
      <c r="I214" s="1" t="s">
        <v>186</v>
      </c>
    </row>
    <row r="215" spans="9:30" x14ac:dyDescent="0.35">
      <c r="J215" s="76">
        <v>2010</v>
      </c>
      <c r="K215" s="76">
        <v>2011</v>
      </c>
      <c r="L215" s="76">
        <v>2012</v>
      </c>
      <c r="M215" s="76">
        <v>2013</v>
      </c>
      <c r="N215" s="76">
        <v>2014</v>
      </c>
      <c r="O215" s="76">
        <v>2015</v>
      </c>
      <c r="P215" s="76">
        <v>2016</v>
      </c>
      <c r="Q215" s="76">
        <v>2017</v>
      </c>
      <c r="R215" s="76">
        <v>2018</v>
      </c>
      <c r="S215" s="76">
        <v>2019</v>
      </c>
      <c r="T215" s="76">
        <v>2020</v>
      </c>
      <c r="U215" s="76">
        <v>2021</v>
      </c>
      <c r="V215" s="76">
        <v>2022</v>
      </c>
      <c r="W215" s="76">
        <v>2023</v>
      </c>
      <c r="X215" s="76">
        <v>2024</v>
      </c>
      <c r="Y215" s="76">
        <v>2025</v>
      </c>
      <c r="Z215" s="76">
        <v>2026</v>
      </c>
      <c r="AA215" s="76">
        <v>2027</v>
      </c>
      <c r="AB215" s="76">
        <v>2028</v>
      </c>
      <c r="AC215" s="76">
        <v>2029</v>
      </c>
      <c r="AD215" s="76">
        <v>2030</v>
      </c>
    </row>
    <row r="216" spans="9:30" x14ac:dyDescent="0.35">
      <c r="I216" s="25" t="s">
        <v>154</v>
      </c>
      <c r="J216" s="28">
        <v>145.706120027537</v>
      </c>
      <c r="K216" s="28">
        <v>134.57189832603601</v>
      </c>
      <c r="L216" s="28">
        <v>167.41862458376499</v>
      </c>
      <c r="M216" s="28">
        <v>141.202488710474</v>
      </c>
      <c r="N216" s="28">
        <v>118.045929692903</v>
      </c>
      <c r="O216" s="28">
        <v>112.42870890857201</v>
      </c>
      <c r="P216" s="28">
        <v>88.520494841537001</v>
      </c>
      <c r="Q216" s="28">
        <v>99.628734533750503</v>
      </c>
      <c r="R216" s="28">
        <v>94.660891071922805</v>
      </c>
      <c r="S216" s="28">
        <v>106.676407280932</v>
      </c>
      <c r="T216" s="28">
        <v>115.054454348568</v>
      </c>
      <c r="U216" s="43">
        <v>114.665464550598</v>
      </c>
      <c r="V216" s="43">
        <v>74.460948226059799</v>
      </c>
      <c r="W216" s="28"/>
      <c r="X216" s="28"/>
      <c r="Y216" s="28"/>
      <c r="Z216" s="28"/>
      <c r="AA216" s="28"/>
      <c r="AB216" s="28"/>
      <c r="AC216" s="28"/>
      <c r="AD216" s="28"/>
    </row>
    <row r="217" spans="9:30" x14ac:dyDescent="0.35">
      <c r="I217" t="s">
        <v>140</v>
      </c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>
        <v>121.164554804038</v>
      </c>
      <c r="U217" s="28">
        <v>121.565206492619</v>
      </c>
      <c r="V217" s="28">
        <v>106.542123781538</v>
      </c>
      <c r="W217" s="28">
        <v>89.964299606485795</v>
      </c>
      <c r="X217" s="28">
        <v>71.984356777159306</v>
      </c>
      <c r="Y217" s="28">
        <v>54.356842833570099</v>
      </c>
      <c r="Z217" s="28">
        <v>51.672684644096201</v>
      </c>
      <c r="AA217" s="28">
        <v>48.7667646234503</v>
      </c>
      <c r="AB217" s="28">
        <v>46.887603037080702</v>
      </c>
      <c r="AC217" s="28">
        <v>45.8193312256941</v>
      </c>
      <c r="AD217" s="28">
        <v>44.553919265741499</v>
      </c>
    </row>
    <row r="218" spans="9:30" x14ac:dyDescent="0.35">
      <c r="I218" t="s">
        <v>185</v>
      </c>
      <c r="J218" s="28">
        <v>132.9877307253121</v>
      </c>
      <c r="K218" s="28">
        <v>129.86801648416744</v>
      </c>
      <c r="L218" s="28">
        <v>117.93594004308369</v>
      </c>
      <c r="M218" s="28">
        <v>97.541185723783641</v>
      </c>
      <c r="N218" s="28">
        <v>98.75907563211544</v>
      </c>
      <c r="O218" s="28">
        <v>97.767006085720396</v>
      </c>
      <c r="P218" s="28">
        <v>95.210264933665201</v>
      </c>
      <c r="Q218" s="28">
        <v>96.247329623604656</v>
      </c>
      <c r="R218" s="28">
        <v>113.08499584558342</v>
      </c>
      <c r="S218" s="28">
        <v>115.22762465561968</v>
      </c>
      <c r="T218" s="28">
        <v>98.115683705891584</v>
      </c>
      <c r="U218" s="28">
        <v>102.41797061886489</v>
      </c>
      <c r="V218" s="28">
        <v>97.920643207825421</v>
      </c>
      <c r="W218" s="28"/>
      <c r="X218" s="28"/>
      <c r="Y218" s="28"/>
      <c r="Z218" s="28"/>
      <c r="AA218" s="28"/>
      <c r="AB218" s="28"/>
      <c r="AC218" s="28"/>
      <c r="AD218" s="28"/>
    </row>
    <row r="220" spans="9:30" x14ac:dyDescent="0.35">
      <c r="I220" s="1" t="s">
        <v>187</v>
      </c>
    </row>
    <row r="221" spans="9:30" x14ac:dyDescent="0.35">
      <c r="J221" s="76">
        <v>2010</v>
      </c>
      <c r="K221" s="76">
        <v>2011</v>
      </c>
      <c r="L221" s="76">
        <v>2012</v>
      </c>
      <c r="M221" s="76">
        <v>2013</v>
      </c>
      <c r="N221" s="76">
        <v>2014</v>
      </c>
      <c r="O221" s="76">
        <v>2015</v>
      </c>
      <c r="P221" s="76">
        <v>2016</v>
      </c>
      <c r="Q221" s="76">
        <v>2017</v>
      </c>
      <c r="R221" s="76">
        <v>2018</v>
      </c>
      <c r="S221" s="76">
        <v>2019</v>
      </c>
      <c r="T221" s="76">
        <v>2020</v>
      </c>
      <c r="U221" s="76">
        <v>2021</v>
      </c>
      <c r="V221" s="76">
        <v>2022</v>
      </c>
      <c r="W221" s="76">
        <v>2023</v>
      </c>
      <c r="X221" s="76">
        <v>2024</v>
      </c>
      <c r="Y221" s="76">
        <v>2025</v>
      </c>
      <c r="Z221" s="76">
        <v>2026</v>
      </c>
      <c r="AA221" s="76">
        <v>2027</v>
      </c>
      <c r="AB221" s="76">
        <v>2028</v>
      </c>
      <c r="AC221" s="76">
        <v>2029</v>
      </c>
      <c r="AD221" s="76">
        <v>2030</v>
      </c>
    </row>
    <row r="222" spans="9:30" x14ac:dyDescent="0.35">
      <c r="I222" s="25" t="s">
        <v>154</v>
      </c>
      <c r="J222" s="28">
        <v>140.90340542091599</v>
      </c>
      <c r="K222" s="28">
        <v>131.97682205938099</v>
      </c>
      <c r="L222" s="28">
        <v>126.744631607838</v>
      </c>
      <c r="M222" s="28">
        <v>120.13114264932599</v>
      </c>
      <c r="N222" s="28">
        <v>109.84524528210601</v>
      </c>
      <c r="O222" s="28">
        <v>107.470546706307</v>
      </c>
      <c r="P222" s="28">
        <v>95.503205676615906</v>
      </c>
      <c r="Q222" s="28">
        <v>88.624074980408395</v>
      </c>
      <c r="R222" s="28">
        <v>81.388029837025499</v>
      </c>
      <c r="S222" s="28">
        <v>77.522858302921904</v>
      </c>
      <c r="T222" s="28">
        <v>72.497914582616602</v>
      </c>
      <c r="U222" s="43">
        <v>68.540639707590202</v>
      </c>
      <c r="V222" s="43">
        <v>66.301871332481099</v>
      </c>
      <c r="W222" s="28"/>
      <c r="X222" s="28"/>
      <c r="Y222" s="28"/>
      <c r="Z222" s="28"/>
      <c r="AA222" s="28"/>
      <c r="AB222" s="28"/>
      <c r="AC222" s="28"/>
      <c r="AD222" s="28"/>
    </row>
    <row r="223" spans="9:30" x14ac:dyDescent="0.35">
      <c r="I223" t="s">
        <v>140</v>
      </c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>
        <v>76.7818886362695</v>
      </c>
      <c r="U223" s="28">
        <v>89.129729878386698</v>
      </c>
      <c r="V223" s="28">
        <v>88.4600728881327</v>
      </c>
      <c r="W223" s="28">
        <v>84.815068844752801</v>
      </c>
      <c r="X223" s="28">
        <v>81.721492698075096</v>
      </c>
      <c r="Y223" s="28">
        <v>81.357980440404702</v>
      </c>
      <c r="Z223" s="28">
        <v>80.885495019643997</v>
      </c>
      <c r="AA223" s="28">
        <v>80.341847807469506</v>
      </c>
      <c r="AB223" s="28">
        <v>79.752165062285798</v>
      </c>
      <c r="AC223" s="28">
        <v>78.986988578392101</v>
      </c>
      <c r="AD223" s="28">
        <v>78.224562742751999</v>
      </c>
    </row>
    <row r="225" spans="9:30" x14ac:dyDescent="0.35">
      <c r="I225" s="1" t="s">
        <v>188</v>
      </c>
    </row>
    <row r="226" spans="9:30" x14ac:dyDescent="0.35">
      <c r="J226" s="76">
        <v>2010</v>
      </c>
      <c r="K226" s="76">
        <v>2011</v>
      </c>
      <c r="L226" s="76">
        <v>2012</v>
      </c>
      <c r="M226" s="76">
        <v>2013</v>
      </c>
      <c r="N226" s="76">
        <v>2014</v>
      </c>
      <c r="O226" s="76">
        <v>2015</v>
      </c>
      <c r="P226" s="76">
        <v>2016</v>
      </c>
      <c r="Q226" s="76">
        <v>2017</v>
      </c>
      <c r="R226" s="76">
        <v>2018</v>
      </c>
      <c r="S226" s="76">
        <v>2019</v>
      </c>
      <c r="T226" s="76">
        <v>2020</v>
      </c>
      <c r="U226" s="76">
        <v>2021</v>
      </c>
      <c r="V226" s="76">
        <v>2022</v>
      </c>
      <c r="W226" s="76">
        <v>2023</v>
      </c>
      <c r="X226" s="76">
        <v>2024</v>
      </c>
      <c r="Y226" s="76">
        <v>2025</v>
      </c>
      <c r="Z226" s="76">
        <v>2026</v>
      </c>
      <c r="AA226" s="76">
        <v>2027</v>
      </c>
      <c r="AB226" s="76">
        <v>2028</v>
      </c>
      <c r="AC226" s="76">
        <v>2029</v>
      </c>
      <c r="AD226" s="76">
        <v>2030</v>
      </c>
    </row>
    <row r="227" spans="9:30" x14ac:dyDescent="0.35">
      <c r="I227" s="25" t="s">
        <v>154</v>
      </c>
      <c r="J227" s="55">
        <v>0.74322432424548202</v>
      </c>
      <c r="K227" s="55">
        <v>0.77171102003556802</v>
      </c>
      <c r="L227" s="55">
        <v>0.73135782097472402</v>
      </c>
      <c r="M227" s="55">
        <v>0.75559401976040996</v>
      </c>
      <c r="N227" s="55">
        <v>0.80249111322129796</v>
      </c>
      <c r="O227" s="55">
        <v>0.81167984036905205</v>
      </c>
      <c r="P227" s="55">
        <v>0.85155058514029502</v>
      </c>
      <c r="Q227" s="55">
        <v>0.82193672378740201</v>
      </c>
      <c r="R227" s="55">
        <v>0.84278200964056604</v>
      </c>
      <c r="S227" s="55">
        <v>0.82701119769953901</v>
      </c>
      <c r="T227" s="55">
        <v>0.81137117195744801</v>
      </c>
      <c r="U227" s="54">
        <v>0.821154834664094</v>
      </c>
      <c r="V227" s="54">
        <v>0.87094847931068298</v>
      </c>
      <c r="W227" s="55">
        <v>0.89297541840182004</v>
      </c>
      <c r="X227" s="55"/>
      <c r="Y227" s="55"/>
      <c r="Z227" s="55"/>
      <c r="AA227" s="55"/>
      <c r="AB227" s="55"/>
      <c r="AC227" s="55"/>
      <c r="AD227" s="55"/>
    </row>
    <row r="228" spans="9:30" x14ac:dyDescent="0.35">
      <c r="I228" t="s">
        <v>140</v>
      </c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>
        <v>0.79582076808684998</v>
      </c>
      <c r="U228" s="55">
        <v>0.80685808628542</v>
      </c>
      <c r="V228" s="55">
        <v>0.81899011597333204</v>
      </c>
      <c r="W228" s="55">
        <v>0.84031294757505404</v>
      </c>
      <c r="X228" s="55">
        <v>0.86553449780398395</v>
      </c>
      <c r="Y228" s="55">
        <v>0.89235376687424595</v>
      </c>
      <c r="Z228" s="55">
        <v>0.89967147830919203</v>
      </c>
      <c r="AA228" s="55">
        <v>0.90775357714350902</v>
      </c>
      <c r="AB228" s="55">
        <v>0.91687674808776298</v>
      </c>
      <c r="AC228" s="55">
        <v>0.91806679828897497</v>
      </c>
      <c r="AD228" s="55">
        <v>0.92017593285344201</v>
      </c>
    </row>
    <row r="230" spans="9:30" x14ac:dyDescent="0.35">
      <c r="I230" s="1" t="s">
        <v>189</v>
      </c>
    </row>
    <row r="231" spans="9:30" x14ac:dyDescent="0.35">
      <c r="J231" s="76">
        <v>2010</v>
      </c>
      <c r="K231" s="76">
        <v>2011</v>
      </c>
      <c r="L231" s="76">
        <v>2012</v>
      </c>
      <c r="M231" s="76">
        <v>2013</v>
      </c>
      <c r="N231" s="76">
        <v>2014</v>
      </c>
      <c r="O231" s="76">
        <v>2015</v>
      </c>
      <c r="P231" s="76">
        <v>2016</v>
      </c>
      <c r="Q231" s="76">
        <v>2017</v>
      </c>
      <c r="R231" s="76">
        <v>2018</v>
      </c>
      <c r="S231" s="76">
        <v>2019</v>
      </c>
      <c r="T231" s="76">
        <v>2020</v>
      </c>
      <c r="U231" s="76">
        <v>2021</v>
      </c>
      <c r="V231" s="76">
        <v>2022</v>
      </c>
      <c r="W231" s="76">
        <v>2023</v>
      </c>
      <c r="X231" s="76">
        <v>2024</v>
      </c>
      <c r="Y231" s="76">
        <v>2025</v>
      </c>
      <c r="Z231" s="76">
        <v>2026</v>
      </c>
      <c r="AA231" s="76">
        <v>2027</v>
      </c>
      <c r="AB231" s="76">
        <v>2028</v>
      </c>
      <c r="AC231" s="76">
        <v>2029</v>
      </c>
      <c r="AD231" s="76">
        <v>2030</v>
      </c>
    </row>
    <row r="232" spans="9:30" x14ac:dyDescent="0.35">
      <c r="I232" s="25" t="s">
        <v>154</v>
      </c>
      <c r="J232" s="55">
        <v>0.36483437679723502</v>
      </c>
      <c r="K232" s="55">
        <v>0.36402523699601402</v>
      </c>
      <c r="L232" s="55">
        <v>0.357875547324007</v>
      </c>
      <c r="M232" s="55">
        <v>0.343770326399366</v>
      </c>
      <c r="N232" s="55">
        <v>0.33782961699339598</v>
      </c>
      <c r="O232" s="55">
        <v>0.34058117030720297</v>
      </c>
      <c r="P232" s="55">
        <v>0.33697449349432401</v>
      </c>
      <c r="Q232" s="55">
        <v>0.32611969000291602</v>
      </c>
      <c r="R232" s="55">
        <v>0.32386038234587899</v>
      </c>
      <c r="S232" s="55">
        <v>0.31948225411686598</v>
      </c>
      <c r="T232" s="55">
        <v>0.33250189858954299</v>
      </c>
      <c r="U232" s="54">
        <v>0.33321669664729803</v>
      </c>
      <c r="V232" s="54">
        <v>0.33720647497498002</v>
      </c>
      <c r="W232" s="55"/>
      <c r="X232" s="55"/>
      <c r="Y232" s="55"/>
      <c r="Z232" s="55"/>
      <c r="AA232" s="55"/>
      <c r="AB232" s="55"/>
      <c r="AC232" s="55"/>
      <c r="AD232" s="55"/>
    </row>
    <row r="233" spans="9:30" x14ac:dyDescent="0.35">
      <c r="I233" t="s">
        <v>140</v>
      </c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>
        <v>0.32789799961154698</v>
      </c>
      <c r="U233" s="55">
        <v>0.327311289653333</v>
      </c>
      <c r="V233" s="55">
        <v>0.32390311829930402</v>
      </c>
      <c r="W233" s="55">
        <v>0.32585800686051403</v>
      </c>
      <c r="X233" s="55">
        <v>0.331186185201996</v>
      </c>
      <c r="Y233" s="55">
        <v>0.337334839486643</v>
      </c>
      <c r="Z233" s="55">
        <v>0.34562316745371002</v>
      </c>
      <c r="AA233" s="55">
        <v>0.35528808201326301</v>
      </c>
      <c r="AB233" s="55">
        <v>0.366105695572712</v>
      </c>
      <c r="AC233" s="55">
        <v>0.37881082711849701</v>
      </c>
      <c r="AD233" s="55">
        <v>0.402639818498017</v>
      </c>
    </row>
    <row r="235" spans="9:30" x14ac:dyDescent="0.35">
      <c r="I235" s="1" t="s">
        <v>190</v>
      </c>
    </row>
    <row r="236" spans="9:30" x14ac:dyDescent="0.35">
      <c r="J236" s="76">
        <v>2010</v>
      </c>
      <c r="K236" s="76">
        <v>2011</v>
      </c>
      <c r="L236" s="76">
        <v>2012</v>
      </c>
      <c r="M236" s="76">
        <v>2013</v>
      </c>
      <c r="N236" s="76">
        <v>2014</v>
      </c>
      <c r="O236" s="76">
        <v>2015</v>
      </c>
      <c r="P236" s="76">
        <v>2016</v>
      </c>
      <c r="Q236" s="76">
        <v>2017</v>
      </c>
      <c r="R236" s="76">
        <v>2018</v>
      </c>
      <c r="S236" s="76">
        <v>2019</v>
      </c>
      <c r="T236" s="76">
        <v>2020</v>
      </c>
      <c r="U236" s="76">
        <v>2021</v>
      </c>
      <c r="V236" s="76">
        <v>2022</v>
      </c>
      <c r="W236" s="76">
        <v>2023</v>
      </c>
      <c r="X236" s="76">
        <v>2024</v>
      </c>
      <c r="Y236" s="76">
        <v>2025</v>
      </c>
      <c r="Z236" s="76">
        <v>2026</v>
      </c>
      <c r="AA236" s="76">
        <v>2027</v>
      </c>
      <c r="AB236" s="76">
        <v>2028</v>
      </c>
      <c r="AC236" s="76">
        <v>2029</v>
      </c>
      <c r="AD236" s="76">
        <v>2030</v>
      </c>
    </row>
    <row r="237" spans="9:30" x14ac:dyDescent="0.35">
      <c r="I237" s="25" t="s">
        <v>154</v>
      </c>
      <c r="J237" s="27"/>
      <c r="K237" s="27"/>
      <c r="L237" s="27"/>
      <c r="M237" s="27"/>
      <c r="N237" s="30">
        <v>40286.684667964299</v>
      </c>
      <c r="O237" s="30">
        <v>40892.927826452702</v>
      </c>
      <c r="P237" s="30">
        <v>40225.221890557099</v>
      </c>
      <c r="Q237" s="30">
        <v>39945.809963418098</v>
      </c>
      <c r="R237" s="30">
        <v>40313.5007452762</v>
      </c>
      <c r="S237" s="30">
        <v>40534.153490455501</v>
      </c>
      <c r="T237" s="30">
        <v>39961.904176320902</v>
      </c>
      <c r="U237" s="53">
        <v>39922.843223606702</v>
      </c>
      <c r="V237" s="53">
        <v>39429.5064399658</v>
      </c>
      <c r="W237" s="30">
        <v>39538.391481122999</v>
      </c>
      <c r="X237" s="27"/>
      <c r="Y237" s="27"/>
      <c r="Z237" s="27"/>
      <c r="AA237" s="27"/>
      <c r="AB237" s="27"/>
      <c r="AC237" s="27"/>
      <c r="AD237" s="27"/>
    </row>
    <row r="238" spans="9:30" x14ac:dyDescent="0.35">
      <c r="I238" t="s">
        <v>140</v>
      </c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>
        <v>39615.266868949773</v>
      </c>
      <c r="U238" s="30">
        <v>40197.620830932014</v>
      </c>
      <c r="V238" s="30">
        <v>40085.558246601417</v>
      </c>
      <c r="W238" s="30">
        <v>40420.164356116722</v>
      </c>
      <c r="X238" s="30">
        <v>40790.470601564652</v>
      </c>
      <c r="Y238" s="30">
        <v>41261.554644191427</v>
      </c>
      <c r="Z238" s="30">
        <v>41810.225356349838</v>
      </c>
      <c r="AA238" s="30">
        <v>42526.708496805877</v>
      </c>
      <c r="AB238" s="30">
        <v>43297.519424552651</v>
      </c>
      <c r="AC238" s="30">
        <v>44130.691938800199</v>
      </c>
      <c r="AD238" s="30">
        <v>45004.719871701709</v>
      </c>
    </row>
    <row r="240" spans="9:30" x14ac:dyDescent="0.35">
      <c r="I240" s="1" t="s">
        <v>191</v>
      </c>
    </row>
    <row r="241" spans="2:184" x14ac:dyDescent="0.35">
      <c r="J241" s="89">
        <v>41305</v>
      </c>
      <c r="K241" s="89">
        <v>41333</v>
      </c>
      <c r="L241" s="89">
        <v>41364</v>
      </c>
      <c r="M241" s="89">
        <v>41394</v>
      </c>
      <c r="N241" s="89">
        <v>41425</v>
      </c>
      <c r="O241" s="89">
        <v>41455</v>
      </c>
      <c r="P241" s="89">
        <v>41486</v>
      </c>
      <c r="Q241" s="89">
        <v>41517</v>
      </c>
      <c r="R241" s="89">
        <v>41547</v>
      </c>
      <c r="S241" s="89">
        <v>41578</v>
      </c>
      <c r="T241" s="89">
        <v>41608</v>
      </c>
      <c r="U241" s="89">
        <v>41639</v>
      </c>
      <c r="V241" s="89">
        <v>41670</v>
      </c>
      <c r="W241" s="89">
        <v>41698</v>
      </c>
      <c r="X241" s="89">
        <v>41729</v>
      </c>
      <c r="Y241" s="89">
        <v>41759</v>
      </c>
      <c r="Z241" s="89">
        <v>41790</v>
      </c>
      <c r="AA241" s="89">
        <v>41820</v>
      </c>
      <c r="AB241" s="89">
        <v>41851</v>
      </c>
      <c r="AC241" s="89">
        <v>41882</v>
      </c>
      <c r="AD241" s="89">
        <v>41912</v>
      </c>
      <c r="AE241" s="90">
        <v>41943</v>
      </c>
      <c r="AF241" s="90">
        <v>41973</v>
      </c>
      <c r="AG241" s="90">
        <v>42004</v>
      </c>
      <c r="AH241" s="90">
        <v>42035</v>
      </c>
      <c r="AI241" s="90">
        <v>42063</v>
      </c>
      <c r="AJ241" s="90">
        <v>42094</v>
      </c>
      <c r="AK241" s="90">
        <v>42124</v>
      </c>
      <c r="AL241" s="90">
        <v>42155</v>
      </c>
      <c r="AM241" s="90">
        <v>42185</v>
      </c>
      <c r="AN241" s="90">
        <v>42216</v>
      </c>
      <c r="AO241" s="90">
        <v>42247</v>
      </c>
      <c r="AP241" s="90">
        <v>42277</v>
      </c>
      <c r="AQ241" s="90">
        <v>42308</v>
      </c>
      <c r="AR241" s="90">
        <v>42338</v>
      </c>
      <c r="AS241" s="90">
        <v>42369</v>
      </c>
      <c r="AT241" s="90">
        <v>42400</v>
      </c>
      <c r="AU241" s="90">
        <v>42429</v>
      </c>
      <c r="AV241" s="90">
        <v>42460</v>
      </c>
      <c r="AW241" s="90">
        <v>42490</v>
      </c>
      <c r="AX241" s="90">
        <v>42521</v>
      </c>
      <c r="AY241" s="90">
        <v>42551</v>
      </c>
      <c r="AZ241" s="90">
        <v>42582</v>
      </c>
      <c r="BA241" s="90">
        <v>42613</v>
      </c>
      <c r="BB241" s="90">
        <v>42643</v>
      </c>
      <c r="BC241" s="90">
        <v>42674</v>
      </c>
      <c r="BD241" s="90">
        <v>42704</v>
      </c>
      <c r="BE241" s="90">
        <v>42735</v>
      </c>
      <c r="BF241" s="90">
        <v>42766</v>
      </c>
      <c r="BG241" s="90">
        <v>42794</v>
      </c>
      <c r="BH241" s="90">
        <v>42825</v>
      </c>
      <c r="BI241" s="90">
        <v>42855</v>
      </c>
      <c r="BJ241" s="90">
        <v>42886</v>
      </c>
      <c r="BK241" s="90">
        <v>42916</v>
      </c>
      <c r="BL241" s="90">
        <v>42947</v>
      </c>
      <c r="BM241" s="90">
        <v>42978</v>
      </c>
      <c r="BN241" s="90">
        <v>43008</v>
      </c>
      <c r="BO241" s="90">
        <v>43039</v>
      </c>
      <c r="BP241" s="90">
        <v>43069</v>
      </c>
      <c r="BQ241" s="90">
        <v>43100</v>
      </c>
      <c r="BR241" s="90">
        <v>43131</v>
      </c>
      <c r="BS241" s="90">
        <v>43159</v>
      </c>
      <c r="BT241" s="90">
        <v>43190</v>
      </c>
      <c r="BU241" s="90">
        <v>43220</v>
      </c>
      <c r="BV241" s="90">
        <v>43251</v>
      </c>
      <c r="BW241" s="90">
        <v>43281</v>
      </c>
      <c r="BX241" s="90">
        <v>43312</v>
      </c>
      <c r="BY241" s="90">
        <v>43343</v>
      </c>
      <c r="BZ241" s="90">
        <v>43373</v>
      </c>
      <c r="CA241" s="90">
        <v>43404</v>
      </c>
      <c r="CB241" s="90">
        <v>43434</v>
      </c>
      <c r="CC241" s="90">
        <v>43465</v>
      </c>
      <c r="CD241" s="90">
        <v>43496</v>
      </c>
      <c r="CE241" s="90">
        <v>43524</v>
      </c>
      <c r="CF241" s="90">
        <v>43555</v>
      </c>
      <c r="CG241" s="90">
        <v>43585</v>
      </c>
      <c r="CH241" s="90">
        <v>43616</v>
      </c>
      <c r="CI241" s="90">
        <v>43646</v>
      </c>
      <c r="CJ241" s="90">
        <v>43677</v>
      </c>
      <c r="CK241" s="90">
        <v>43708</v>
      </c>
      <c r="CL241" s="90">
        <v>43738</v>
      </c>
      <c r="CM241" s="90">
        <v>43769</v>
      </c>
      <c r="CN241" s="90">
        <v>43799</v>
      </c>
      <c r="CO241" s="90">
        <v>43830</v>
      </c>
      <c r="CP241" s="90">
        <v>43861</v>
      </c>
      <c r="CQ241" s="90">
        <v>43890</v>
      </c>
      <c r="CR241" s="90">
        <v>43921</v>
      </c>
      <c r="CS241" s="90">
        <v>43951</v>
      </c>
      <c r="CT241" s="90">
        <v>43982</v>
      </c>
      <c r="CU241" s="90">
        <v>44012</v>
      </c>
      <c r="CV241" s="90">
        <v>44043</v>
      </c>
      <c r="CW241" s="90">
        <v>44074</v>
      </c>
      <c r="CX241" s="90">
        <v>44104</v>
      </c>
      <c r="CY241" s="90">
        <v>44135</v>
      </c>
      <c r="CZ241" s="90">
        <v>44165</v>
      </c>
      <c r="DA241" s="90">
        <v>44196</v>
      </c>
      <c r="DB241" s="90">
        <v>44227</v>
      </c>
      <c r="DC241" s="90">
        <v>44255</v>
      </c>
      <c r="DD241" s="90">
        <v>44286</v>
      </c>
      <c r="DE241" s="90">
        <v>44316</v>
      </c>
      <c r="DF241" s="90">
        <v>44347</v>
      </c>
      <c r="DG241" s="90">
        <v>44377</v>
      </c>
      <c r="DH241" s="90">
        <v>44408</v>
      </c>
      <c r="DI241" s="90">
        <v>44439</v>
      </c>
      <c r="DJ241" s="90">
        <v>44469</v>
      </c>
      <c r="DK241" s="90">
        <v>44500</v>
      </c>
      <c r="DL241" s="90">
        <v>44530</v>
      </c>
      <c r="DM241" s="90">
        <v>44561</v>
      </c>
      <c r="DN241" s="90">
        <v>44592</v>
      </c>
      <c r="DO241" s="90">
        <v>44620</v>
      </c>
      <c r="DP241" s="90">
        <v>44651</v>
      </c>
      <c r="DQ241" s="90">
        <v>44681</v>
      </c>
      <c r="DR241" s="90">
        <v>44712</v>
      </c>
      <c r="DS241" s="90">
        <v>44742</v>
      </c>
      <c r="DT241" s="90">
        <v>44773</v>
      </c>
      <c r="DU241" s="90">
        <v>44804</v>
      </c>
      <c r="DV241" s="90">
        <v>44834</v>
      </c>
      <c r="DW241" s="90">
        <v>44865</v>
      </c>
      <c r="DX241" s="90">
        <v>44895</v>
      </c>
      <c r="DY241" s="90">
        <v>44926</v>
      </c>
      <c r="DZ241" s="90">
        <v>44957</v>
      </c>
      <c r="EA241" s="90">
        <v>44985</v>
      </c>
      <c r="EB241" s="90">
        <v>45016</v>
      </c>
      <c r="EC241" s="90">
        <v>45046</v>
      </c>
      <c r="ED241" s="90">
        <v>45077</v>
      </c>
      <c r="EE241" s="90">
        <v>45107</v>
      </c>
      <c r="EF241" s="90">
        <v>45138</v>
      </c>
      <c r="EG241" s="90">
        <v>45169</v>
      </c>
      <c r="EH241" s="90">
        <v>45199</v>
      </c>
      <c r="EI241" s="90">
        <v>45230</v>
      </c>
      <c r="EJ241" s="45"/>
      <c r="EK241" s="45"/>
      <c r="EL241" s="45"/>
      <c r="EM241" s="45"/>
      <c r="EN241" s="45"/>
      <c r="EO241" s="45"/>
      <c r="EP241" s="45"/>
    </row>
    <row r="242" spans="2:184" x14ac:dyDescent="0.35">
      <c r="I242" s="25" t="s">
        <v>154</v>
      </c>
      <c r="J242" s="86"/>
      <c r="K242" s="86"/>
      <c r="L242" s="86"/>
      <c r="M242" s="86"/>
      <c r="N242" s="86"/>
      <c r="O242" s="86"/>
      <c r="P242" s="86"/>
      <c r="Q242" s="86">
        <v>1272.7529999999999</v>
      </c>
      <c r="R242" s="86">
        <v>1279.605</v>
      </c>
      <c r="S242" s="86">
        <v>1279.375</v>
      </c>
      <c r="T242" s="86">
        <v>1277.2190000000001</v>
      </c>
      <c r="U242" s="87">
        <v>1277.941</v>
      </c>
      <c r="V242" s="87">
        <v>1278.671</v>
      </c>
      <c r="W242" s="86">
        <v>1279.595</v>
      </c>
      <c r="X242" s="86">
        <v>1281.383</v>
      </c>
      <c r="Y242" s="86">
        <v>1342.231</v>
      </c>
      <c r="Z242" s="86">
        <v>1343.127</v>
      </c>
      <c r="AA242" s="86">
        <v>1350.269</v>
      </c>
      <c r="AB242" s="86">
        <v>1351.4380000000001</v>
      </c>
      <c r="AC242" s="86">
        <v>1349.7239999999999</v>
      </c>
      <c r="AD242" s="86">
        <v>1350.7829999999999</v>
      </c>
      <c r="AE242" s="72">
        <v>1349.0809999999999</v>
      </c>
      <c r="AF242" s="72">
        <v>1352.77</v>
      </c>
      <c r="AG242" s="72">
        <v>1354.171</v>
      </c>
      <c r="AH242" s="72">
        <v>1353.421</v>
      </c>
      <c r="AI242" s="72">
        <v>1386.77</v>
      </c>
      <c r="AJ242" s="72">
        <v>1387.93</v>
      </c>
      <c r="AK242" s="72">
        <v>1386.5039999999999</v>
      </c>
      <c r="AL242" s="72">
        <v>1389.058</v>
      </c>
      <c r="AM242" s="72">
        <v>1390.4680000000001</v>
      </c>
      <c r="AN242" s="72">
        <v>1392.0029999999999</v>
      </c>
      <c r="AO242" s="72">
        <v>1402.867</v>
      </c>
      <c r="AP242" s="72">
        <v>1400.5630000000001</v>
      </c>
      <c r="AQ242" s="72">
        <v>1401.0229999999999</v>
      </c>
      <c r="AR242" s="72">
        <v>1402.0150000000001</v>
      </c>
      <c r="AS242" s="72">
        <v>1404.626</v>
      </c>
      <c r="AT242" s="72">
        <v>1406.0830000000001</v>
      </c>
      <c r="AU242" s="72">
        <v>1402.0619999999999</v>
      </c>
      <c r="AV242" s="72">
        <v>1405.134</v>
      </c>
      <c r="AW242" s="72">
        <v>1409.268</v>
      </c>
      <c r="AX242" s="72">
        <v>1408.491</v>
      </c>
      <c r="AY242" s="72">
        <v>1413.143</v>
      </c>
      <c r="AZ242" s="72">
        <v>1417.7180000000001</v>
      </c>
      <c r="BA242" s="72">
        <v>1421.8420000000001</v>
      </c>
      <c r="BB242" s="72">
        <v>1423.819</v>
      </c>
      <c r="BC242" s="72">
        <v>1424.098</v>
      </c>
      <c r="BD242" s="72">
        <v>1425.8579999999999</v>
      </c>
      <c r="BE242" s="72">
        <v>1436.1790000000001</v>
      </c>
      <c r="BF242" s="72">
        <v>1496.827</v>
      </c>
      <c r="BG242" s="72">
        <v>1496.232</v>
      </c>
      <c r="BH242" s="72">
        <v>1496.02</v>
      </c>
      <c r="BI242" s="72">
        <v>1497.598</v>
      </c>
      <c r="BJ242" s="72">
        <v>1498.7950000000001</v>
      </c>
      <c r="BK242" s="72">
        <v>1500.8240000000001</v>
      </c>
      <c r="BL242" s="72">
        <v>1504.5070000000001</v>
      </c>
      <c r="BM242" s="72">
        <v>1505.7570000000001</v>
      </c>
      <c r="BN242" s="72">
        <v>1507.855</v>
      </c>
      <c r="BO242" s="72">
        <v>1510.825</v>
      </c>
      <c r="BP242" s="72">
        <v>1511.12</v>
      </c>
      <c r="BQ242" s="72">
        <v>1512.673</v>
      </c>
      <c r="BR242" s="72">
        <v>1513.971</v>
      </c>
      <c r="BS242" s="72">
        <v>1515.8689999999999</v>
      </c>
      <c r="BT242" s="72">
        <v>1544.883</v>
      </c>
      <c r="BU242" s="72">
        <v>1546.396</v>
      </c>
      <c r="BV242" s="72">
        <v>1552.704</v>
      </c>
      <c r="BW242" s="72">
        <v>1554.845</v>
      </c>
      <c r="BX242" s="72">
        <v>1556.7940000000001</v>
      </c>
      <c r="BY242" s="72">
        <v>1560.04</v>
      </c>
      <c r="BZ242" s="72">
        <v>1562.4770000000001</v>
      </c>
      <c r="CA242" s="72">
        <v>1566.8150000000001</v>
      </c>
      <c r="CB242" s="72">
        <v>1571.896</v>
      </c>
      <c r="CC242" s="72">
        <v>1576.1030000000001</v>
      </c>
      <c r="CD242" s="72">
        <v>1579.3789999999999</v>
      </c>
      <c r="CE242" s="72">
        <v>1590.0609999999999</v>
      </c>
      <c r="CF242" s="72">
        <v>1591.422</v>
      </c>
      <c r="CG242" s="72">
        <v>1594.924</v>
      </c>
      <c r="CH242" s="72">
        <v>1598.886</v>
      </c>
      <c r="CI242" s="72">
        <v>1608.665</v>
      </c>
      <c r="CJ242" s="72">
        <v>1611.9649999999999</v>
      </c>
      <c r="CK242" s="72">
        <v>1611.6880000000001</v>
      </c>
      <c r="CL242" s="72">
        <v>1615.1880000000001</v>
      </c>
      <c r="CM242" s="72">
        <v>1617.5260000000001</v>
      </c>
      <c r="CN242" s="72">
        <v>1620.2059999999999</v>
      </c>
      <c r="CO242" s="72">
        <v>1626.5050000000001</v>
      </c>
      <c r="CP242" s="72">
        <v>1631.0229999999999</v>
      </c>
      <c r="CQ242" s="72">
        <v>1633.21</v>
      </c>
      <c r="CR242" s="72">
        <v>1634.759</v>
      </c>
      <c r="CS242" s="72">
        <v>1637.675</v>
      </c>
      <c r="CT242" s="72">
        <v>1640.87</v>
      </c>
      <c r="CU242" s="72">
        <v>1639.6</v>
      </c>
      <c r="CV242" s="72">
        <v>1643.8140000000001</v>
      </c>
      <c r="CW242" s="72">
        <v>1647.1679999999999</v>
      </c>
      <c r="CX242" s="72">
        <v>1660.3009999999999</v>
      </c>
      <c r="CY242" s="72">
        <v>1664.1990000000001</v>
      </c>
      <c r="CZ242" s="72">
        <v>1699.1690000000001</v>
      </c>
      <c r="DA242" s="72">
        <v>1702.4190000000001</v>
      </c>
      <c r="DB242" s="72">
        <v>1705.9849999999999</v>
      </c>
      <c r="DC242" s="72">
        <v>1708.914</v>
      </c>
      <c r="DD242" s="72">
        <v>1714.0509999999999</v>
      </c>
      <c r="DE242" s="72">
        <v>1717.6859999999999</v>
      </c>
      <c r="DF242" s="72">
        <v>1722.6880000000001</v>
      </c>
      <c r="DG242" s="72">
        <v>1738.7760000000001</v>
      </c>
      <c r="DH242" s="72">
        <v>1746.11</v>
      </c>
      <c r="DI242" s="72">
        <v>1749.0450000000001</v>
      </c>
      <c r="DJ242" s="72">
        <v>1752.674</v>
      </c>
      <c r="DK242" s="72">
        <v>1755.6420000000001</v>
      </c>
      <c r="DL242" s="72">
        <v>1761.9059999999999</v>
      </c>
      <c r="DM242" s="72">
        <v>1768.816</v>
      </c>
      <c r="DN242" s="72">
        <v>1773.818</v>
      </c>
      <c r="DO242" s="72">
        <v>1779.8440000000001</v>
      </c>
      <c r="DP242" s="72">
        <v>1787.2159999999999</v>
      </c>
      <c r="DQ242" s="72">
        <v>1790.2260000000001</v>
      </c>
      <c r="DR242" s="72">
        <v>1797.5519999999999</v>
      </c>
      <c r="DS242" s="72">
        <v>1803.748</v>
      </c>
      <c r="DT242" s="72">
        <v>1814.058</v>
      </c>
      <c r="DU242" s="72">
        <v>1824.942</v>
      </c>
      <c r="DV242" s="72">
        <v>1836.441</v>
      </c>
      <c r="DW242" s="72">
        <v>1842.2080000000001</v>
      </c>
      <c r="DX242" s="72">
        <v>1849.712</v>
      </c>
      <c r="DY242" s="72">
        <v>1856.4010000000001</v>
      </c>
      <c r="DZ242" s="72">
        <v>1860.5740000000001</v>
      </c>
      <c r="EA242" s="72">
        <v>1865.277</v>
      </c>
      <c r="EB242" s="72">
        <v>1876.143</v>
      </c>
      <c r="EC242" s="72">
        <v>1882.7239999999999</v>
      </c>
      <c r="ED242" s="72">
        <v>1863.296</v>
      </c>
      <c r="EE242" s="72">
        <v>1836.7470000000001</v>
      </c>
      <c r="EF242" s="72">
        <v>1792.6420000000001</v>
      </c>
      <c r="EG242" s="72">
        <v>1841.9590000000001</v>
      </c>
      <c r="EH242" s="72">
        <v>1848.7270000000001</v>
      </c>
      <c r="EI242" s="72">
        <v>1856.0640000000001</v>
      </c>
    </row>
    <row r="243" spans="2:184" x14ac:dyDescent="0.35">
      <c r="I243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  <c r="CI243" s="72"/>
      <c r="CJ243" s="72"/>
      <c r="CK243" s="72"/>
      <c r="CL243" s="72"/>
      <c r="CM243" s="72"/>
      <c r="CN243" s="72"/>
      <c r="CO243" s="72"/>
      <c r="CP243" s="72"/>
      <c r="CQ243" s="72"/>
      <c r="CR243" s="72"/>
      <c r="CS243" s="72"/>
      <c r="CT243" s="72"/>
      <c r="CU243" s="72"/>
      <c r="CV243" s="72"/>
      <c r="CW243" s="72"/>
      <c r="CX243" s="72"/>
      <c r="CY243" s="72"/>
      <c r="CZ243" s="72"/>
      <c r="DA243" s="72"/>
      <c r="DB243" s="72"/>
      <c r="DC243" s="72"/>
      <c r="DD243" s="72"/>
      <c r="DE243" s="72"/>
      <c r="DF243" s="72"/>
      <c r="DG243" s="72"/>
      <c r="DH243" s="72"/>
      <c r="DI243" s="72"/>
      <c r="DJ243" s="72"/>
      <c r="DK243" s="72"/>
      <c r="DL243" s="72"/>
      <c r="DM243" s="72"/>
      <c r="DN243" s="72"/>
      <c r="DO243" s="72"/>
      <c r="DP243" s="72"/>
      <c r="DQ243" s="72"/>
      <c r="DR243" s="72"/>
      <c r="DS243" s="72"/>
      <c r="DT243" s="72"/>
      <c r="DU243" s="72"/>
      <c r="DV243" s="72"/>
      <c r="DW243" s="72"/>
      <c r="DX243" s="72"/>
      <c r="DY243" s="72"/>
      <c r="DZ243" s="72"/>
      <c r="EA243" s="72"/>
      <c r="EB243" s="72"/>
      <c r="EC243" s="72"/>
      <c r="ED243" s="72"/>
      <c r="EE243" s="72"/>
      <c r="EF243" s="72"/>
      <c r="EG243" s="72"/>
      <c r="EH243" s="72"/>
      <c r="EI243" s="72"/>
    </row>
    <row r="244" spans="2:184" x14ac:dyDescent="0.35">
      <c r="I244" s="1" t="s">
        <v>192</v>
      </c>
    </row>
    <row r="245" spans="2:184" x14ac:dyDescent="0.35">
      <c r="J245" s="76">
        <v>2010</v>
      </c>
      <c r="K245" s="76">
        <v>2011</v>
      </c>
      <c r="L245" s="76">
        <v>2012</v>
      </c>
      <c r="M245" s="76">
        <v>2013</v>
      </c>
      <c r="N245" s="76">
        <v>2014</v>
      </c>
      <c r="O245" s="76">
        <v>2015</v>
      </c>
      <c r="P245" s="76">
        <v>2016</v>
      </c>
      <c r="Q245" s="76">
        <v>2017</v>
      </c>
      <c r="R245" s="76">
        <v>2018</v>
      </c>
      <c r="S245" s="76">
        <v>2019</v>
      </c>
      <c r="T245" s="76">
        <v>2020</v>
      </c>
      <c r="U245" s="76">
        <v>2021</v>
      </c>
      <c r="V245" s="76">
        <v>2022</v>
      </c>
      <c r="W245" s="76">
        <v>2023</v>
      </c>
      <c r="X245" s="76">
        <v>2024</v>
      </c>
      <c r="Y245" s="76">
        <v>2025</v>
      </c>
      <c r="Z245" s="76">
        <v>2026</v>
      </c>
      <c r="AA245" s="76">
        <v>2027</v>
      </c>
      <c r="AB245" s="76">
        <v>2028</v>
      </c>
      <c r="AC245" s="76">
        <v>2029</v>
      </c>
      <c r="AD245" s="76">
        <v>2030</v>
      </c>
    </row>
    <row r="246" spans="2:184" x14ac:dyDescent="0.35">
      <c r="I246" s="25" t="s">
        <v>154</v>
      </c>
      <c r="J246" s="27"/>
      <c r="K246" s="27"/>
      <c r="L246" s="27"/>
      <c r="M246" s="27"/>
      <c r="N246" s="27"/>
      <c r="O246" s="27"/>
      <c r="P246" s="27"/>
      <c r="Q246" s="27"/>
      <c r="R246" s="30">
        <v>286.58380889892601</v>
      </c>
      <c r="S246" s="30">
        <v>229.20248413085901</v>
      </c>
      <c r="T246" s="30">
        <v>209.19710540771499</v>
      </c>
      <c r="U246" s="53">
        <v>210.21714019775399</v>
      </c>
      <c r="V246" s="53">
        <v>286.35041046142601</v>
      </c>
      <c r="W246" s="27"/>
      <c r="X246" s="27"/>
      <c r="Y246" s="27"/>
      <c r="Z246" s="27"/>
      <c r="AA246" s="27"/>
      <c r="AB246" s="27"/>
      <c r="AC246" s="27"/>
      <c r="AD246" s="27"/>
    </row>
    <row r="247" spans="2:184" x14ac:dyDescent="0.35">
      <c r="B247"/>
    </row>
    <row r="248" spans="2:184" x14ac:dyDescent="0.35">
      <c r="I248" s="1" t="s">
        <v>193</v>
      </c>
    </row>
    <row r="249" spans="2:184" x14ac:dyDescent="0.35">
      <c r="J249" s="76">
        <v>2010</v>
      </c>
      <c r="K249" s="76">
        <v>2011</v>
      </c>
      <c r="L249" s="76">
        <v>2012</v>
      </c>
      <c r="M249" s="76">
        <v>2013</v>
      </c>
      <c r="N249" s="76">
        <v>2014</v>
      </c>
      <c r="O249" s="76">
        <v>2015</v>
      </c>
      <c r="P249" s="76">
        <v>2016</v>
      </c>
      <c r="Q249" s="76">
        <v>2017</v>
      </c>
      <c r="R249" s="76">
        <v>2018</v>
      </c>
      <c r="S249" s="76">
        <v>2019</v>
      </c>
      <c r="T249" s="76">
        <v>2020</v>
      </c>
      <c r="U249" s="76">
        <v>2021</v>
      </c>
      <c r="V249" s="76">
        <v>2022</v>
      </c>
      <c r="W249" s="76">
        <v>2023</v>
      </c>
      <c r="X249" s="76">
        <v>2024</v>
      </c>
      <c r="Y249" s="76">
        <v>2025</v>
      </c>
      <c r="Z249" s="76">
        <v>2026</v>
      </c>
      <c r="AA249" s="76">
        <v>2027</v>
      </c>
      <c r="AB249" s="76">
        <v>2028</v>
      </c>
      <c r="AC249" s="76">
        <v>2029</v>
      </c>
      <c r="AD249" s="76">
        <v>2030</v>
      </c>
    </row>
    <row r="250" spans="2:184" x14ac:dyDescent="0.35">
      <c r="I250" s="25" t="s">
        <v>154</v>
      </c>
      <c r="J250" s="27"/>
      <c r="K250" s="27"/>
      <c r="L250" s="27"/>
      <c r="M250" s="27"/>
      <c r="N250" s="27"/>
      <c r="O250" s="27"/>
      <c r="P250" s="27"/>
      <c r="Q250" s="27"/>
      <c r="R250" s="29">
        <v>2.38327497243881</v>
      </c>
      <c r="S250" s="29">
        <v>2.0426410138606999</v>
      </c>
      <c r="T250" s="29">
        <v>2.1255821287632002</v>
      </c>
      <c r="U250" s="52">
        <v>1.8941755890846299</v>
      </c>
      <c r="V250" s="52">
        <v>2.3465965092182199</v>
      </c>
      <c r="W250" s="27"/>
      <c r="X250" s="27"/>
      <c r="Y250" s="27"/>
      <c r="Z250" s="27"/>
      <c r="AA250" s="27"/>
      <c r="AB250" s="27"/>
      <c r="AC250" s="27"/>
      <c r="AD250" s="27"/>
    </row>
    <row r="252" spans="2:184" x14ac:dyDescent="0.35">
      <c r="I252" s="1" t="s">
        <v>194</v>
      </c>
    </row>
    <row r="253" spans="2:184" x14ac:dyDescent="0.35">
      <c r="J253" s="89">
        <v>40179</v>
      </c>
      <c r="K253" s="89">
        <v>40210</v>
      </c>
      <c r="L253" s="89">
        <v>40238</v>
      </c>
      <c r="M253" s="89">
        <v>40269</v>
      </c>
      <c r="N253" s="89">
        <v>40299</v>
      </c>
      <c r="O253" s="89">
        <v>40330</v>
      </c>
      <c r="P253" s="89">
        <v>40360</v>
      </c>
      <c r="Q253" s="89">
        <v>40391</v>
      </c>
      <c r="R253" s="89">
        <v>40422</v>
      </c>
      <c r="S253" s="89">
        <v>40452</v>
      </c>
      <c r="T253" s="89">
        <v>40483</v>
      </c>
      <c r="U253" s="89">
        <v>40513</v>
      </c>
      <c r="V253" s="89">
        <v>40544</v>
      </c>
      <c r="W253" s="89">
        <v>40575</v>
      </c>
      <c r="X253" s="89">
        <v>40603</v>
      </c>
      <c r="Y253" s="89">
        <v>40634</v>
      </c>
      <c r="Z253" s="89">
        <v>40664</v>
      </c>
      <c r="AA253" s="89">
        <v>40695</v>
      </c>
      <c r="AB253" s="89">
        <v>40725</v>
      </c>
      <c r="AC253" s="89">
        <v>40756</v>
      </c>
      <c r="AD253" s="89">
        <v>40787</v>
      </c>
      <c r="AE253" s="90">
        <v>40817</v>
      </c>
      <c r="AF253" s="90">
        <v>40848</v>
      </c>
      <c r="AG253" s="90">
        <v>40878</v>
      </c>
      <c r="AH253" s="90">
        <v>40909</v>
      </c>
      <c r="AI253" s="90">
        <v>40940</v>
      </c>
      <c r="AJ253" s="90">
        <v>40969</v>
      </c>
      <c r="AK253" s="90">
        <v>41000</v>
      </c>
      <c r="AL253" s="90">
        <v>41030</v>
      </c>
      <c r="AM253" s="90">
        <v>41061</v>
      </c>
      <c r="AN253" s="90">
        <v>41091</v>
      </c>
      <c r="AO253" s="90">
        <v>41122</v>
      </c>
      <c r="AP253" s="90">
        <v>41153</v>
      </c>
      <c r="AQ253" s="90">
        <v>41183</v>
      </c>
      <c r="AR253" s="90">
        <v>41214</v>
      </c>
      <c r="AS253" s="90">
        <v>41244</v>
      </c>
      <c r="AT253" s="90">
        <v>41275</v>
      </c>
      <c r="AU253" s="90">
        <v>41306</v>
      </c>
      <c r="AV253" s="90">
        <v>41334</v>
      </c>
      <c r="AW253" s="90">
        <v>41365</v>
      </c>
      <c r="AX253" s="90">
        <v>41395</v>
      </c>
      <c r="AY253" s="90">
        <v>41426</v>
      </c>
      <c r="AZ253" s="90">
        <v>41456</v>
      </c>
      <c r="BA253" s="90">
        <v>41487</v>
      </c>
      <c r="BB253" s="90">
        <v>41518</v>
      </c>
      <c r="BC253" s="90">
        <v>41548</v>
      </c>
      <c r="BD253" s="90">
        <v>41579</v>
      </c>
      <c r="BE253" s="90">
        <v>41609</v>
      </c>
      <c r="BF253" s="90">
        <v>41640</v>
      </c>
      <c r="BG253" s="90">
        <v>41671</v>
      </c>
      <c r="BH253" s="90">
        <v>41699</v>
      </c>
      <c r="BI253" s="90">
        <v>41730</v>
      </c>
      <c r="BJ253" s="90">
        <v>41760</v>
      </c>
      <c r="BK253" s="90">
        <v>41791</v>
      </c>
      <c r="BL253" s="90">
        <v>41821</v>
      </c>
      <c r="BM253" s="90">
        <v>41852</v>
      </c>
      <c r="BN253" s="90">
        <v>41883</v>
      </c>
      <c r="BO253" s="90">
        <v>41913</v>
      </c>
      <c r="BP253" s="90">
        <v>41944</v>
      </c>
      <c r="BQ253" s="90">
        <v>41974</v>
      </c>
      <c r="BR253" s="90">
        <v>42005</v>
      </c>
      <c r="BS253" s="90">
        <v>42036</v>
      </c>
      <c r="BT253" s="90">
        <v>42064</v>
      </c>
      <c r="BU253" s="90">
        <v>42095</v>
      </c>
      <c r="BV253" s="90">
        <v>42125</v>
      </c>
      <c r="BW253" s="90">
        <v>42156</v>
      </c>
      <c r="BX253" s="90">
        <v>42186</v>
      </c>
      <c r="BY253" s="90">
        <v>42217</v>
      </c>
      <c r="BZ253" s="90">
        <v>42248</v>
      </c>
      <c r="CA253" s="90">
        <v>42278</v>
      </c>
      <c r="CB253" s="90">
        <v>42309</v>
      </c>
      <c r="CC253" s="90">
        <v>42339</v>
      </c>
      <c r="CD253" s="90">
        <v>42370</v>
      </c>
      <c r="CE253" s="90">
        <v>42401</v>
      </c>
      <c r="CF253" s="90">
        <v>42430</v>
      </c>
      <c r="CG253" s="90">
        <v>42461</v>
      </c>
      <c r="CH253" s="90">
        <v>42491</v>
      </c>
      <c r="CI253" s="90">
        <v>42522</v>
      </c>
      <c r="CJ253" s="90">
        <v>42552</v>
      </c>
      <c r="CK253" s="90">
        <v>42583</v>
      </c>
      <c r="CL253" s="90">
        <v>42614</v>
      </c>
      <c r="CM253" s="90">
        <v>42644</v>
      </c>
      <c r="CN253" s="90">
        <v>42675</v>
      </c>
      <c r="CO253" s="90">
        <v>42705</v>
      </c>
      <c r="CP253" s="90">
        <v>42736</v>
      </c>
      <c r="CQ253" s="90">
        <v>42767</v>
      </c>
      <c r="CR253" s="90">
        <v>42795</v>
      </c>
      <c r="CS253" s="90">
        <v>42826</v>
      </c>
      <c r="CT253" s="90">
        <v>42856</v>
      </c>
      <c r="CU253" s="90">
        <v>42887</v>
      </c>
      <c r="CV253" s="90">
        <v>42917</v>
      </c>
      <c r="CW253" s="90">
        <v>42948</v>
      </c>
      <c r="CX253" s="90">
        <v>42979</v>
      </c>
      <c r="CY253" s="90">
        <v>43009</v>
      </c>
      <c r="CZ253" s="90">
        <v>43040</v>
      </c>
      <c r="DA253" s="90">
        <v>43070</v>
      </c>
      <c r="DB253" s="90">
        <v>43101</v>
      </c>
      <c r="DC253" s="90">
        <v>43132</v>
      </c>
      <c r="DD253" s="90">
        <v>43160</v>
      </c>
      <c r="DE253" s="90">
        <v>43191</v>
      </c>
      <c r="DF253" s="90">
        <v>43221</v>
      </c>
      <c r="DG253" s="90">
        <v>43252</v>
      </c>
      <c r="DH253" s="90">
        <v>43282</v>
      </c>
      <c r="DI253" s="90">
        <v>43313</v>
      </c>
      <c r="DJ253" s="90">
        <v>43344</v>
      </c>
      <c r="DK253" s="90">
        <v>43374</v>
      </c>
      <c r="DL253" s="90">
        <v>43405</v>
      </c>
      <c r="DM253" s="90">
        <v>43435</v>
      </c>
      <c r="DN253" s="90">
        <v>43466</v>
      </c>
      <c r="DO253" s="90">
        <v>43497</v>
      </c>
      <c r="DP253" s="90">
        <v>43525</v>
      </c>
      <c r="DQ253" s="90">
        <v>43556</v>
      </c>
      <c r="DR253" s="90">
        <v>43586</v>
      </c>
      <c r="DS253" s="90">
        <v>43617</v>
      </c>
      <c r="DT253" s="90">
        <v>43647</v>
      </c>
      <c r="DU253" s="90">
        <v>43678</v>
      </c>
      <c r="DV253" s="90">
        <v>43709</v>
      </c>
      <c r="DW253" s="90">
        <v>43739</v>
      </c>
      <c r="DX253" s="90">
        <v>43770</v>
      </c>
      <c r="DY253" s="90">
        <v>43800</v>
      </c>
      <c r="DZ253" s="90">
        <v>43831</v>
      </c>
      <c r="EA253" s="90">
        <v>43862</v>
      </c>
      <c r="EB253" s="90">
        <v>43891</v>
      </c>
      <c r="EC253" s="90">
        <v>43922</v>
      </c>
      <c r="ED253" s="90">
        <v>43952</v>
      </c>
      <c r="EE253" s="90">
        <v>43983</v>
      </c>
      <c r="EF253" s="90">
        <v>44013</v>
      </c>
      <c r="EG253" s="90">
        <v>44044</v>
      </c>
      <c r="EH253" s="90">
        <v>44075</v>
      </c>
      <c r="EI253" s="90">
        <v>44105</v>
      </c>
      <c r="EJ253" s="90">
        <v>44136</v>
      </c>
      <c r="EK253" s="90">
        <v>44166</v>
      </c>
      <c r="EL253" s="90">
        <v>44197</v>
      </c>
      <c r="EM253" s="90">
        <v>44228</v>
      </c>
      <c r="EN253" s="90">
        <v>44256</v>
      </c>
      <c r="EO253" s="90">
        <v>44287</v>
      </c>
      <c r="EP253" s="90">
        <v>44317</v>
      </c>
      <c r="EQ253" s="90">
        <v>44348</v>
      </c>
      <c r="ER253" s="90">
        <v>44378</v>
      </c>
      <c r="ES253" s="90">
        <v>44409</v>
      </c>
      <c r="ET253" s="90">
        <v>44440</v>
      </c>
      <c r="EU253" s="90">
        <v>44470</v>
      </c>
      <c r="EV253" s="90">
        <v>44501</v>
      </c>
      <c r="EW253" s="90">
        <v>44531</v>
      </c>
      <c r="EX253" s="90">
        <v>44562</v>
      </c>
      <c r="EY253" s="90">
        <v>44593</v>
      </c>
      <c r="EZ253" s="90">
        <v>44621</v>
      </c>
      <c r="FA253" s="90">
        <v>44652</v>
      </c>
      <c r="FB253" s="90">
        <v>44682</v>
      </c>
      <c r="FC253" s="90">
        <v>44713</v>
      </c>
      <c r="FD253" s="90">
        <v>44743</v>
      </c>
      <c r="FE253" s="90">
        <v>44774</v>
      </c>
      <c r="FF253" s="90">
        <v>44805</v>
      </c>
      <c r="FG253" s="90">
        <v>44835</v>
      </c>
      <c r="FH253" s="90">
        <v>44866</v>
      </c>
      <c r="FI253" s="90">
        <v>44896</v>
      </c>
      <c r="FJ253" s="90">
        <v>44927</v>
      </c>
      <c r="FK253" s="90">
        <v>44958</v>
      </c>
      <c r="FL253" s="90">
        <v>44986</v>
      </c>
      <c r="FM253" s="90">
        <v>45017</v>
      </c>
      <c r="FN253" s="90">
        <v>45047</v>
      </c>
      <c r="FO253" s="90">
        <v>45078</v>
      </c>
      <c r="FP253" s="90">
        <v>45108</v>
      </c>
      <c r="FQ253" s="90">
        <v>45139</v>
      </c>
      <c r="FR253" s="90">
        <v>45170</v>
      </c>
      <c r="FS253" s="90">
        <v>45200</v>
      </c>
      <c r="FT253" s="90">
        <v>45231</v>
      </c>
      <c r="FU253" s="90">
        <v>45261</v>
      </c>
      <c r="FV253" s="90">
        <v>45292</v>
      </c>
      <c r="FW253" s="90">
        <v>45323</v>
      </c>
      <c r="FX253" s="90">
        <v>45352</v>
      </c>
      <c r="FY253" s="45"/>
      <c r="FZ253" s="45"/>
      <c r="GA253" s="45"/>
      <c r="GB253" s="45"/>
    </row>
    <row r="254" spans="2:184" x14ac:dyDescent="0.35">
      <c r="I254" s="25" t="s">
        <v>154</v>
      </c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93">
        <v>60.858333333333299</v>
      </c>
      <c r="V254" s="93">
        <v>60.019166666666699</v>
      </c>
      <c r="W254" s="94">
        <v>56.317500000000003</v>
      </c>
      <c r="X254" s="94">
        <v>51.841666666666697</v>
      </c>
      <c r="Y254" s="94">
        <v>49.5833333333333</v>
      </c>
      <c r="Z254" s="94">
        <v>48.511666666666699</v>
      </c>
      <c r="AA254" s="94">
        <v>48.480833333333301</v>
      </c>
      <c r="AB254" s="94">
        <v>46.32</v>
      </c>
      <c r="AC254" s="94">
        <v>50.310833333333299</v>
      </c>
      <c r="AD254" s="94">
        <v>56.863333333333301</v>
      </c>
      <c r="AE254" s="95">
        <v>63.582500000000003</v>
      </c>
      <c r="AF254" s="95">
        <v>63.857500000000002</v>
      </c>
      <c r="AG254" s="95">
        <v>61.349166666666697</v>
      </c>
      <c r="AH254" s="95">
        <v>64.763333333333307</v>
      </c>
      <c r="AI254" s="95">
        <v>73.139166666666696</v>
      </c>
      <c r="AJ254" s="95">
        <v>75.278333333333293</v>
      </c>
      <c r="AK254" s="95">
        <v>77.836666666666702</v>
      </c>
      <c r="AL254" s="95">
        <v>87.213333333333296</v>
      </c>
      <c r="AM254" s="95">
        <v>94.215833333333293</v>
      </c>
      <c r="AN254" s="95">
        <v>96.57</v>
      </c>
      <c r="AO254" s="95">
        <v>94.155833333333305</v>
      </c>
      <c r="AP254" s="95">
        <v>89.8183333333333</v>
      </c>
      <c r="AQ254" s="95">
        <v>85.14</v>
      </c>
      <c r="AR254" s="95">
        <v>84.777500000000003</v>
      </c>
      <c r="AS254" s="95">
        <v>83.384166666666701</v>
      </c>
      <c r="AT254" s="95">
        <v>81.144166666666706</v>
      </c>
      <c r="AU254" s="95">
        <v>75.601666666666702</v>
      </c>
      <c r="AV254" s="95">
        <v>80.893333333333302</v>
      </c>
      <c r="AW254" s="95">
        <v>82.029166666666697</v>
      </c>
      <c r="AX254" s="95">
        <v>76.264166666666696</v>
      </c>
      <c r="AY254" s="95">
        <v>71.525000000000006</v>
      </c>
      <c r="AZ254" s="95">
        <v>69.308333333333294</v>
      </c>
      <c r="BA254" s="95">
        <v>68.664166666666702</v>
      </c>
      <c r="BB254" s="95">
        <v>69.790000000000006</v>
      </c>
      <c r="BC254" s="95">
        <v>69.173333333333304</v>
      </c>
      <c r="BD254" s="95">
        <v>67.653333333333293</v>
      </c>
      <c r="BE254" s="95">
        <v>66.894166666666706</v>
      </c>
      <c r="BF254" s="95">
        <v>67.900833333333296</v>
      </c>
      <c r="BG254" s="95">
        <v>72.217500000000001</v>
      </c>
      <c r="BH254" s="95">
        <v>69.688333333333304</v>
      </c>
      <c r="BI254" s="95">
        <v>69.517499999999998</v>
      </c>
      <c r="BJ254" s="95">
        <v>68.052499999999995</v>
      </c>
      <c r="BK254" s="95">
        <v>66.935833333333306</v>
      </c>
      <c r="BL254" s="95">
        <v>67.319999999999993</v>
      </c>
      <c r="BM254" s="95">
        <v>68.209166666666704</v>
      </c>
      <c r="BN254" s="95">
        <v>68.064166666666694</v>
      </c>
      <c r="BO254" s="95">
        <v>70.944166666666703</v>
      </c>
      <c r="BP254" s="95">
        <v>74.106666666666698</v>
      </c>
      <c r="BQ254" s="95">
        <v>77.218333333333305</v>
      </c>
      <c r="BR254" s="95">
        <v>80.3958333333333</v>
      </c>
      <c r="BS254" s="95">
        <v>78.1666666666667</v>
      </c>
      <c r="BT254" s="95">
        <v>74.871666666666698</v>
      </c>
      <c r="BU254" s="95">
        <v>73.817499999999995</v>
      </c>
      <c r="BV254" s="95">
        <v>72.955833333333302</v>
      </c>
      <c r="BW254" s="95">
        <v>72.6933333333333</v>
      </c>
      <c r="BX254" s="95">
        <v>72.195833333333297</v>
      </c>
      <c r="BY254" s="95">
        <v>70.897499999999994</v>
      </c>
      <c r="BZ254" s="95">
        <v>70.951666666666696</v>
      </c>
      <c r="CA254" s="95">
        <v>70.214166666666699</v>
      </c>
      <c r="CB254" s="95">
        <v>69.745833333333294</v>
      </c>
      <c r="CC254" s="95">
        <v>68.805000000000007</v>
      </c>
      <c r="CD254" s="95">
        <v>66.339166666666699</v>
      </c>
      <c r="CE254" s="95">
        <v>64.165000000000006</v>
      </c>
      <c r="CF254" s="95">
        <v>62.327500000000001</v>
      </c>
      <c r="CG254" s="95">
        <v>60.94</v>
      </c>
      <c r="CH254" s="95">
        <v>61.4658333333333</v>
      </c>
      <c r="CI254" s="95">
        <v>62.125</v>
      </c>
      <c r="CJ254" s="95">
        <v>62.658333333333303</v>
      </c>
      <c r="CK254" s="95">
        <v>62.601666666666702</v>
      </c>
      <c r="CL254" s="95">
        <v>62.059166666666698</v>
      </c>
      <c r="CM254" s="95">
        <v>61.054166666666703</v>
      </c>
      <c r="CN254" s="95">
        <v>59.115833333333299</v>
      </c>
      <c r="CO254" s="95">
        <v>56.464166666666699</v>
      </c>
      <c r="CP254" s="95">
        <v>54.5966666666667</v>
      </c>
      <c r="CQ254" s="95">
        <v>53.122500000000002</v>
      </c>
      <c r="CR254" s="95">
        <v>52.353333333333303</v>
      </c>
      <c r="CS254" s="95">
        <v>50.373333333333299</v>
      </c>
      <c r="CT254" s="95">
        <v>51.070833333333297</v>
      </c>
      <c r="CU254" s="95">
        <v>56.002499999999998</v>
      </c>
      <c r="CV254" s="95">
        <v>62.951666666666704</v>
      </c>
      <c r="CW254" s="95">
        <v>65.609166666666695</v>
      </c>
      <c r="CX254" s="95">
        <v>66.010833333333295</v>
      </c>
      <c r="CY254" s="95">
        <v>66.790833333333296</v>
      </c>
      <c r="CZ254" s="95">
        <v>71.290000000000006</v>
      </c>
      <c r="DA254" s="95">
        <v>78.171666666666695</v>
      </c>
      <c r="DB254" s="95">
        <v>84.173333333333304</v>
      </c>
      <c r="DC254" s="95">
        <v>85.532499999999999</v>
      </c>
      <c r="DD254" s="95">
        <v>86.423333333333304</v>
      </c>
      <c r="DE254" s="95">
        <v>87.825000000000003</v>
      </c>
      <c r="DF254" s="95">
        <v>87.184166666666698</v>
      </c>
      <c r="DG254" s="95">
        <v>85.798333333333304</v>
      </c>
      <c r="DH254" s="95">
        <v>80.36</v>
      </c>
      <c r="DI254" s="95">
        <v>80.2291666666667</v>
      </c>
      <c r="DJ254" s="95">
        <v>82.906666666666695</v>
      </c>
      <c r="DK254" s="95">
        <v>102.9175</v>
      </c>
      <c r="DL254" s="95">
        <v>109.841666666667</v>
      </c>
      <c r="DM254" s="95">
        <v>108.4225</v>
      </c>
      <c r="DN254" s="95">
        <v>109.316666666667</v>
      </c>
      <c r="DO254" s="95">
        <v>117.43833333333301</v>
      </c>
      <c r="DP254" s="95">
        <v>127.14083333333301</v>
      </c>
      <c r="DQ254" s="95">
        <v>131.18416666666701</v>
      </c>
      <c r="DR254" s="95">
        <v>135.416666666667</v>
      </c>
      <c r="DS254" s="95">
        <v>136.069166666667</v>
      </c>
      <c r="DT254" s="95">
        <v>138.74416666666701</v>
      </c>
      <c r="DU254" s="95">
        <v>142.58250000000001</v>
      </c>
      <c r="DV254" s="95">
        <v>145.57333333333301</v>
      </c>
      <c r="DW254" s="95">
        <v>131.31083333333299</v>
      </c>
      <c r="DX254" s="95">
        <v>125.08499999999999</v>
      </c>
      <c r="DY254" s="95">
        <v>118.946666666667</v>
      </c>
      <c r="DZ254" s="95">
        <v>115.3275</v>
      </c>
      <c r="EA254" s="95">
        <v>107.256666666667</v>
      </c>
      <c r="EB254" s="95">
        <v>97.837500000000006</v>
      </c>
      <c r="EC254" s="95">
        <v>92.613333333333301</v>
      </c>
      <c r="ED254" s="95">
        <v>94.076666666666696</v>
      </c>
      <c r="EE254" s="95">
        <v>98.497500000000002</v>
      </c>
      <c r="EF254" s="95">
        <v>101.78166666666699</v>
      </c>
      <c r="EG254" s="95">
        <v>100.52833333333299</v>
      </c>
      <c r="EH254" s="95">
        <v>101.39083333333301</v>
      </c>
      <c r="EI254" s="95">
        <v>101.106666666667</v>
      </c>
      <c r="EJ254" s="95">
        <v>100.226666666667</v>
      </c>
      <c r="EK254" s="95">
        <v>106.94750000000001</v>
      </c>
      <c r="EL254" s="95">
        <v>110.980833333333</v>
      </c>
      <c r="EM254" s="95">
        <v>125.694166666667</v>
      </c>
      <c r="EN254" s="95">
        <v>141.27416666666701</v>
      </c>
      <c r="EO254" s="95">
        <v>159.95333333333301</v>
      </c>
      <c r="EP254" s="95">
        <v>173.73916666666699</v>
      </c>
      <c r="EQ254" s="95">
        <v>182.05666666666701</v>
      </c>
      <c r="ER254" s="95">
        <v>184.84833333333299</v>
      </c>
      <c r="ES254" s="95">
        <v>184.96416666666701</v>
      </c>
      <c r="ET254" s="95">
        <v>181.10583333333301</v>
      </c>
      <c r="EU254" s="95">
        <v>176.481666666667</v>
      </c>
      <c r="EV254" s="95">
        <v>175.518333333333</v>
      </c>
      <c r="EW254" s="95">
        <v>170.82499999999999</v>
      </c>
      <c r="EX254" s="95">
        <v>172.63083333333299</v>
      </c>
      <c r="EY254" s="95">
        <v>164.23</v>
      </c>
      <c r="EZ254" s="95">
        <v>159.72749999999999</v>
      </c>
      <c r="FA254" s="95">
        <v>153.90833333333299</v>
      </c>
      <c r="FB254" s="95">
        <v>147.6525</v>
      </c>
      <c r="FC254" s="95">
        <v>139.80500000000001</v>
      </c>
      <c r="FD254" s="95">
        <v>133.145833333333</v>
      </c>
      <c r="FE254" s="95">
        <v>127.241666666667</v>
      </c>
      <c r="FF254" s="95">
        <v>124.45083333333299</v>
      </c>
      <c r="FG254" s="95">
        <v>125.08499999999999</v>
      </c>
      <c r="FH254" s="95">
        <v>121.25</v>
      </c>
      <c r="FI254" s="95">
        <v>117.815</v>
      </c>
      <c r="FJ254" s="95">
        <v>114.335833333333</v>
      </c>
      <c r="FK254" s="95">
        <v>114.886666666667</v>
      </c>
      <c r="FL254" s="95">
        <v>110.76333333333299</v>
      </c>
      <c r="FM254" s="95">
        <v>101.616666666667</v>
      </c>
      <c r="FN254" s="95">
        <v>88.844166666666695</v>
      </c>
      <c r="FO254" s="95">
        <v>82.23</v>
      </c>
      <c r="FP254" s="95">
        <v>83.302499999999995</v>
      </c>
      <c r="FQ254" s="95">
        <v>91.361666666666693</v>
      </c>
      <c r="FR254" s="95">
        <v>96.816666666666706</v>
      </c>
      <c r="FS254" s="95">
        <v>100.759166666667</v>
      </c>
      <c r="FT254" s="95">
        <v>109.35916666666699</v>
      </c>
      <c r="FU254" s="95">
        <v>122.76416666666699</v>
      </c>
      <c r="FV254" s="95">
        <v>129.29583333333301</v>
      </c>
      <c r="FW254" s="95">
        <v>129.60333333333301</v>
      </c>
      <c r="FX254" s="95">
        <v>135.61000000000001</v>
      </c>
    </row>
    <row r="279" spans="1:289" s="6" customFormat="1" x14ac:dyDescent="0.35">
      <c r="A279" s="5" t="s">
        <v>195</v>
      </c>
      <c r="B279" s="6" t="s">
        <v>196</v>
      </c>
    </row>
    <row r="281" spans="1:289" x14ac:dyDescent="0.35">
      <c r="I281" s="1" t="s">
        <v>197</v>
      </c>
    </row>
    <row r="282" spans="1:289" x14ac:dyDescent="0.35">
      <c r="I282" s="81" t="s">
        <v>354</v>
      </c>
      <c r="J282" s="97">
        <v>2010</v>
      </c>
      <c r="K282" s="97">
        <v>2011</v>
      </c>
      <c r="L282" s="97">
        <v>2012</v>
      </c>
      <c r="M282" s="97">
        <v>2013</v>
      </c>
      <c r="N282" s="97">
        <v>2014</v>
      </c>
      <c r="O282" s="97">
        <v>2015</v>
      </c>
      <c r="P282" s="97">
        <v>2016</v>
      </c>
      <c r="Q282" s="97">
        <v>2017</v>
      </c>
      <c r="R282" s="97">
        <v>2018</v>
      </c>
      <c r="S282" s="97">
        <v>2019</v>
      </c>
      <c r="T282" s="97">
        <v>2020</v>
      </c>
      <c r="U282" s="97">
        <v>2021</v>
      </c>
      <c r="V282" s="97">
        <v>2022</v>
      </c>
      <c r="W282" s="97">
        <v>2023</v>
      </c>
    </row>
    <row r="283" spans="1:289" x14ac:dyDescent="0.35">
      <c r="I283" s="81" t="s">
        <v>198</v>
      </c>
      <c r="J283" s="95">
        <v>41.30209</v>
      </c>
      <c r="K283" s="95">
        <v>41.048608000000002</v>
      </c>
      <c r="L283" s="95">
        <v>40.697508999999997</v>
      </c>
      <c r="M283" s="95">
        <v>40.113118999999998</v>
      </c>
      <c r="N283" s="95">
        <v>40.602128</v>
      </c>
      <c r="O283" s="95">
        <v>41.344157000000003</v>
      </c>
      <c r="P283" s="95">
        <v>40.747354000000001</v>
      </c>
      <c r="Q283" s="95">
        <v>41.169946000000003</v>
      </c>
      <c r="R283" s="95">
        <v>41.173307000000001</v>
      </c>
      <c r="S283" s="95">
        <v>41.701571000000001</v>
      </c>
      <c r="T283" s="95">
        <v>41.161745000000003</v>
      </c>
      <c r="U283" s="95">
        <v>41.288117</v>
      </c>
      <c r="V283" s="95">
        <v>41.190354999999997</v>
      </c>
      <c r="W283" s="95">
        <v>41.293315999999997</v>
      </c>
    </row>
    <row r="285" spans="1:289" x14ac:dyDescent="0.35">
      <c r="I285" s="1" t="s">
        <v>199</v>
      </c>
    </row>
    <row r="286" spans="1:289" x14ac:dyDescent="0.35">
      <c r="I286" t="s">
        <v>354</v>
      </c>
      <c r="J286" s="13">
        <v>2010</v>
      </c>
      <c r="K286" s="13">
        <v>2010</v>
      </c>
      <c r="L286" s="13">
        <v>2010</v>
      </c>
      <c r="M286" s="13">
        <v>2010</v>
      </c>
      <c r="N286" s="13">
        <v>2010</v>
      </c>
      <c r="O286" s="13">
        <v>2010</v>
      </c>
      <c r="P286" s="13">
        <v>2010</v>
      </c>
      <c r="Q286" s="13">
        <v>2010</v>
      </c>
      <c r="R286" s="13">
        <v>2010</v>
      </c>
      <c r="S286" s="13">
        <v>2010</v>
      </c>
      <c r="T286" s="13">
        <v>2010</v>
      </c>
      <c r="U286" s="13">
        <v>2010</v>
      </c>
      <c r="V286" s="13">
        <v>2010</v>
      </c>
      <c r="W286" s="13">
        <v>2010</v>
      </c>
      <c r="X286" s="13">
        <v>2010</v>
      </c>
      <c r="Y286" s="13">
        <v>2010</v>
      </c>
      <c r="Z286" s="13">
        <v>2010</v>
      </c>
      <c r="AA286" s="13">
        <v>2010</v>
      </c>
      <c r="AB286" s="13">
        <v>2010</v>
      </c>
      <c r="AC286" s="13">
        <v>2010</v>
      </c>
      <c r="AD286" s="13">
        <v>2011</v>
      </c>
      <c r="AE286" s="13">
        <v>2011</v>
      </c>
      <c r="AF286" s="13">
        <v>2011</v>
      </c>
      <c r="AG286" s="13">
        <v>2011</v>
      </c>
      <c r="AH286" s="13">
        <v>2011</v>
      </c>
      <c r="AI286" s="13">
        <v>2011</v>
      </c>
      <c r="AJ286" s="13">
        <v>2011</v>
      </c>
      <c r="AK286" s="13">
        <v>2011</v>
      </c>
      <c r="AL286" s="13">
        <v>2011</v>
      </c>
      <c r="AM286" s="13">
        <v>2011</v>
      </c>
      <c r="AN286" s="13">
        <v>2011</v>
      </c>
      <c r="AO286" s="13">
        <v>2011</v>
      </c>
      <c r="AP286" s="13">
        <v>2011</v>
      </c>
      <c r="AQ286" s="13">
        <v>2011</v>
      </c>
      <c r="AR286" s="13">
        <v>2011</v>
      </c>
      <c r="AS286" s="13">
        <v>2011</v>
      </c>
      <c r="AT286" s="13">
        <v>2011</v>
      </c>
      <c r="AU286" s="13">
        <v>2011</v>
      </c>
      <c r="AV286" s="13">
        <v>2011</v>
      </c>
      <c r="AW286" s="13">
        <v>2011</v>
      </c>
      <c r="AX286" s="13">
        <v>2012</v>
      </c>
      <c r="AY286" s="13">
        <v>2012</v>
      </c>
      <c r="AZ286" s="13">
        <v>2012</v>
      </c>
      <c r="BA286" s="13">
        <v>2012</v>
      </c>
      <c r="BB286" s="13">
        <v>2012</v>
      </c>
      <c r="BC286" s="13">
        <v>2012</v>
      </c>
      <c r="BD286" s="13">
        <v>2012</v>
      </c>
      <c r="BE286" s="13">
        <v>2012</v>
      </c>
      <c r="BF286" s="13">
        <v>2012</v>
      </c>
      <c r="BG286" s="13">
        <v>2012</v>
      </c>
      <c r="BH286" s="13">
        <v>2012</v>
      </c>
      <c r="BI286" s="13">
        <v>2012</v>
      </c>
      <c r="BJ286" s="13">
        <v>2012</v>
      </c>
      <c r="BK286" s="13">
        <v>2012</v>
      </c>
      <c r="BL286" s="13">
        <v>2012</v>
      </c>
      <c r="BM286" s="13">
        <v>2012</v>
      </c>
      <c r="BN286" s="13">
        <v>2012</v>
      </c>
      <c r="BO286" s="13">
        <v>2012</v>
      </c>
      <c r="BP286" s="13">
        <v>2012</v>
      </c>
      <c r="BQ286" s="13">
        <v>2012</v>
      </c>
      <c r="BR286" s="13">
        <v>2013</v>
      </c>
      <c r="BS286" s="13">
        <v>2013</v>
      </c>
      <c r="BT286" s="13">
        <v>2013</v>
      </c>
      <c r="BU286" s="13">
        <v>2013</v>
      </c>
      <c r="BV286" s="13">
        <v>2013</v>
      </c>
      <c r="BW286" s="13">
        <v>2013</v>
      </c>
      <c r="BX286" s="13">
        <v>2013</v>
      </c>
      <c r="BY286" s="13">
        <v>2013</v>
      </c>
      <c r="BZ286" s="13">
        <v>2013</v>
      </c>
      <c r="CA286" s="13">
        <v>2013</v>
      </c>
      <c r="CB286" s="13">
        <v>2013</v>
      </c>
      <c r="CC286" s="13">
        <v>2013</v>
      </c>
      <c r="CD286" s="13">
        <v>2013</v>
      </c>
      <c r="CE286" s="13">
        <v>2013</v>
      </c>
      <c r="CF286" s="13">
        <v>2013</v>
      </c>
      <c r="CG286" s="13">
        <v>2013</v>
      </c>
      <c r="CH286" s="13">
        <v>2013</v>
      </c>
      <c r="CI286" s="13">
        <v>2013</v>
      </c>
      <c r="CJ286" s="13">
        <v>2013</v>
      </c>
      <c r="CK286" s="13">
        <v>2013</v>
      </c>
      <c r="CL286" s="13">
        <v>2014</v>
      </c>
      <c r="CM286" s="13">
        <v>2014</v>
      </c>
      <c r="CN286" s="13">
        <v>2014</v>
      </c>
      <c r="CO286" s="13">
        <v>2014</v>
      </c>
      <c r="CP286" s="13">
        <v>2014</v>
      </c>
      <c r="CQ286" s="13">
        <v>2014</v>
      </c>
      <c r="CR286" s="13">
        <v>2014</v>
      </c>
      <c r="CS286" s="13">
        <v>2014</v>
      </c>
      <c r="CT286" s="13">
        <v>2014</v>
      </c>
      <c r="CU286" s="13">
        <v>2014</v>
      </c>
      <c r="CV286" s="13">
        <v>2014</v>
      </c>
      <c r="CW286" s="13">
        <v>2014</v>
      </c>
      <c r="CX286" s="13">
        <v>2014</v>
      </c>
      <c r="CY286" s="13">
        <v>2014</v>
      </c>
      <c r="CZ286" s="13">
        <v>2014</v>
      </c>
      <c r="DA286" s="13">
        <v>2014</v>
      </c>
      <c r="DB286" s="13">
        <v>2014</v>
      </c>
      <c r="DC286" s="13">
        <v>2014</v>
      </c>
      <c r="DD286" s="13">
        <v>2014</v>
      </c>
      <c r="DE286" s="13">
        <v>2014</v>
      </c>
      <c r="DF286" s="13">
        <v>2015</v>
      </c>
      <c r="DG286" s="13">
        <v>2015</v>
      </c>
      <c r="DH286" s="13">
        <v>2015</v>
      </c>
      <c r="DI286" s="13">
        <v>2015</v>
      </c>
      <c r="DJ286" s="13">
        <v>2015</v>
      </c>
      <c r="DK286" s="13">
        <v>2015</v>
      </c>
      <c r="DL286" s="13">
        <v>2015</v>
      </c>
      <c r="DM286" s="13">
        <v>2015</v>
      </c>
      <c r="DN286" s="13">
        <v>2015</v>
      </c>
      <c r="DO286" s="13">
        <v>2015</v>
      </c>
      <c r="DP286" s="13">
        <v>2015</v>
      </c>
      <c r="DQ286" s="13">
        <v>2015</v>
      </c>
      <c r="DR286" s="13">
        <v>2015</v>
      </c>
      <c r="DS286" s="13">
        <v>2015</v>
      </c>
      <c r="DT286" s="13">
        <v>2015</v>
      </c>
      <c r="DU286" s="13">
        <v>2015</v>
      </c>
      <c r="DV286" s="13">
        <v>2015</v>
      </c>
      <c r="DW286" s="13">
        <v>2015</v>
      </c>
      <c r="DX286" s="13">
        <v>2015</v>
      </c>
      <c r="DY286" s="13">
        <v>2015</v>
      </c>
      <c r="DZ286" s="13">
        <v>2016</v>
      </c>
      <c r="EA286" s="13">
        <v>2016</v>
      </c>
      <c r="EB286" s="13">
        <v>2016</v>
      </c>
      <c r="EC286" s="13">
        <v>2016</v>
      </c>
      <c r="ED286" s="13">
        <v>2016</v>
      </c>
      <c r="EE286" s="13">
        <v>2016</v>
      </c>
      <c r="EF286" s="13">
        <v>2016</v>
      </c>
      <c r="EG286" s="13">
        <v>2016</v>
      </c>
      <c r="EH286" s="13">
        <v>2016</v>
      </c>
      <c r="EI286" s="13">
        <v>2016</v>
      </c>
      <c r="EJ286" s="13">
        <v>2016</v>
      </c>
      <c r="EK286" s="13">
        <v>2016</v>
      </c>
      <c r="EL286" s="13">
        <v>2016</v>
      </c>
      <c r="EM286" s="13">
        <v>2016</v>
      </c>
      <c r="EN286" s="13">
        <v>2016</v>
      </c>
      <c r="EO286" s="13">
        <v>2016</v>
      </c>
      <c r="EP286" s="13">
        <v>2016</v>
      </c>
      <c r="EQ286" s="13">
        <v>2016</v>
      </c>
      <c r="ER286" s="13">
        <v>2016</v>
      </c>
      <c r="ES286" s="13">
        <v>2016</v>
      </c>
      <c r="ET286" s="13">
        <v>2017</v>
      </c>
      <c r="EU286" s="13">
        <v>2017</v>
      </c>
      <c r="EV286" s="13">
        <v>2017</v>
      </c>
      <c r="EW286" s="13">
        <v>2017</v>
      </c>
      <c r="EX286" s="13">
        <v>2017</v>
      </c>
      <c r="EY286" s="13">
        <v>2017</v>
      </c>
      <c r="EZ286" s="13">
        <v>2017</v>
      </c>
      <c r="FA286" s="13">
        <v>2017</v>
      </c>
      <c r="FB286" s="13">
        <v>2017</v>
      </c>
      <c r="FC286" s="13">
        <v>2017</v>
      </c>
      <c r="FD286" s="13">
        <v>2017</v>
      </c>
      <c r="FE286" s="13">
        <v>2017</v>
      </c>
      <c r="FF286" s="13">
        <v>2017</v>
      </c>
      <c r="FG286" s="13">
        <v>2017</v>
      </c>
      <c r="FH286" s="13">
        <v>2017</v>
      </c>
      <c r="FI286" s="13">
        <v>2017</v>
      </c>
      <c r="FJ286" s="13">
        <v>2017</v>
      </c>
      <c r="FK286" s="13">
        <v>2017</v>
      </c>
      <c r="FL286" s="13">
        <v>2017</v>
      </c>
      <c r="FM286" s="13">
        <v>2017</v>
      </c>
      <c r="FN286" s="13">
        <v>2018</v>
      </c>
      <c r="FO286" s="13">
        <v>2018</v>
      </c>
      <c r="FP286" s="13">
        <v>2018</v>
      </c>
      <c r="FQ286" s="13">
        <v>2018</v>
      </c>
      <c r="FR286" s="13">
        <v>2018</v>
      </c>
      <c r="FS286" s="13">
        <v>2018</v>
      </c>
      <c r="FT286" s="13">
        <v>2018</v>
      </c>
      <c r="FU286" s="13">
        <v>2018</v>
      </c>
      <c r="FV286" s="13">
        <v>2018</v>
      </c>
      <c r="FW286" s="13">
        <v>2018</v>
      </c>
      <c r="FX286" s="13">
        <v>2018</v>
      </c>
      <c r="FY286" s="13">
        <v>2018</v>
      </c>
      <c r="FZ286" s="13">
        <v>2018</v>
      </c>
      <c r="GA286" s="13">
        <v>2018</v>
      </c>
      <c r="GB286" s="13">
        <v>2018</v>
      </c>
      <c r="GC286" s="13">
        <v>2018</v>
      </c>
      <c r="GD286" s="13">
        <v>2018</v>
      </c>
      <c r="GE286" s="13">
        <v>2018</v>
      </c>
      <c r="GF286" s="13">
        <v>2018</v>
      </c>
      <c r="GG286" s="13">
        <v>2018</v>
      </c>
      <c r="GH286" s="13">
        <v>2019</v>
      </c>
      <c r="GI286" s="13">
        <v>2019</v>
      </c>
      <c r="GJ286" s="13">
        <v>2019</v>
      </c>
      <c r="GK286" s="13">
        <v>2019</v>
      </c>
      <c r="GL286" s="13">
        <v>2019</v>
      </c>
      <c r="GM286" s="13">
        <v>2019</v>
      </c>
      <c r="GN286" s="13">
        <v>2019</v>
      </c>
      <c r="GO286" s="13">
        <v>2019</v>
      </c>
      <c r="GP286" s="13">
        <v>2019</v>
      </c>
      <c r="GQ286" s="13">
        <v>2019</v>
      </c>
      <c r="GR286" s="13">
        <v>2019</v>
      </c>
      <c r="GS286" s="13">
        <v>2019</v>
      </c>
      <c r="GT286" s="13">
        <v>2019</v>
      </c>
      <c r="GU286" s="13">
        <v>2019</v>
      </c>
      <c r="GV286" s="13">
        <v>2019</v>
      </c>
      <c r="GW286" s="13">
        <v>2019</v>
      </c>
      <c r="GX286" s="13">
        <v>2019</v>
      </c>
      <c r="GY286" s="13">
        <v>2019</v>
      </c>
      <c r="GZ286" s="13">
        <v>2019</v>
      </c>
      <c r="HA286" s="13">
        <v>2019</v>
      </c>
      <c r="HB286" s="13">
        <v>2020</v>
      </c>
      <c r="HC286" s="13">
        <v>2020</v>
      </c>
      <c r="HD286" s="13">
        <v>2020</v>
      </c>
      <c r="HE286" s="13">
        <v>2020</v>
      </c>
      <c r="HF286" s="13">
        <v>2020</v>
      </c>
      <c r="HG286" s="13">
        <v>2020</v>
      </c>
      <c r="HH286" s="13">
        <v>2020</v>
      </c>
      <c r="HI286" s="13">
        <v>2020</v>
      </c>
      <c r="HJ286" s="13">
        <v>2020</v>
      </c>
      <c r="HK286" s="13">
        <v>2020</v>
      </c>
      <c r="HL286" s="13">
        <v>2020</v>
      </c>
      <c r="HM286" s="13">
        <v>2020</v>
      </c>
      <c r="HN286" s="13">
        <v>2020</v>
      </c>
      <c r="HO286" s="13">
        <v>2020</v>
      </c>
      <c r="HP286" s="13">
        <v>2020</v>
      </c>
      <c r="HQ286" s="13">
        <v>2020</v>
      </c>
      <c r="HR286" s="13">
        <v>2020</v>
      </c>
      <c r="HS286" s="13">
        <v>2020</v>
      </c>
      <c r="HT286" s="13">
        <v>2020</v>
      </c>
      <c r="HU286" s="13">
        <v>2020</v>
      </c>
      <c r="HV286" s="13">
        <v>2021</v>
      </c>
      <c r="HW286" s="13">
        <v>2021</v>
      </c>
      <c r="HX286" s="13">
        <v>2021</v>
      </c>
      <c r="HY286" s="13">
        <v>2021</v>
      </c>
      <c r="HZ286" s="13">
        <v>2021</v>
      </c>
      <c r="IA286" s="13">
        <v>2021</v>
      </c>
      <c r="IB286" s="13">
        <v>2021</v>
      </c>
      <c r="IC286" s="13">
        <v>2021</v>
      </c>
      <c r="ID286" s="13">
        <v>2021</v>
      </c>
      <c r="IE286" s="13">
        <v>2021</v>
      </c>
      <c r="IF286" s="13">
        <v>2021</v>
      </c>
      <c r="IG286" s="13">
        <v>2021</v>
      </c>
      <c r="IH286" s="13">
        <v>2021</v>
      </c>
      <c r="II286" s="13">
        <v>2021</v>
      </c>
      <c r="IJ286" s="13">
        <v>2021</v>
      </c>
      <c r="IK286" s="13">
        <v>2021</v>
      </c>
      <c r="IL286" s="13">
        <v>2021</v>
      </c>
      <c r="IM286" s="13">
        <v>2021</v>
      </c>
      <c r="IN286" s="13">
        <v>2021</v>
      </c>
      <c r="IO286" s="13">
        <v>2021</v>
      </c>
      <c r="IP286" s="13">
        <v>2022</v>
      </c>
      <c r="IQ286" s="13">
        <v>2022</v>
      </c>
      <c r="IR286" s="13">
        <v>2022</v>
      </c>
      <c r="IS286" s="13">
        <v>2022</v>
      </c>
      <c r="IT286" s="13">
        <v>2022</v>
      </c>
      <c r="IU286" s="13">
        <v>2022</v>
      </c>
      <c r="IV286" s="13">
        <v>2022</v>
      </c>
      <c r="IW286" s="13">
        <v>2022</v>
      </c>
      <c r="IX286" s="13">
        <v>2022</v>
      </c>
      <c r="IY286" s="13">
        <v>2022</v>
      </c>
      <c r="IZ286" s="13">
        <v>2022</v>
      </c>
      <c r="JA286" s="13">
        <v>2022</v>
      </c>
      <c r="JB286" s="13">
        <v>2022</v>
      </c>
      <c r="JC286" s="13">
        <v>2022</v>
      </c>
      <c r="JD286" s="13">
        <v>2022</v>
      </c>
      <c r="JE286" s="13">
        <v>2022</v>
      </c>
      <c r="JF286" s="13">
        <v>2022</v>
      </c>
      <c r="JG286" s="13">
        <v>2022</v>
      </c>
      <c r="JH286" s="13">
        <v>2022</v>
      </c>
      <c r="JI286" s="13">
        <v>2022</v>
      </c>
      <c r="JJ286" s="13">
        <v>2023</v>
      </c>
      <c r="JK286" s="13">
        <v>2023</v>
      </c>
      <c r="JL286" s="13">
        <v>2023</v>
      </c>
      <c r="JM286" s="13">
        <v>2023</v>
      </c>
      <c r="JN286" s="13">
        <v>2023</v>
      </c>
      <c r="JO286" s="13">
        <v>2023</v>
      </c>
      <c r="JP286" s="13">
        <v>2023</v>
      </c>
      <c r="JQ286" s="13">
        <v>2023</v>
      </c>
      <c r="JR286" s="13">
        <v>2023</v>
      </c>
      <c r="JS286" s="13">
        <v>2023</v>
      </c>
      <c r="JT286" s="13">
        <v>2023</v>
      </c>
      <c r="JU286" s="13">
        <v>2023</v>
      </c>
      <c r="JV286" s="13">
        <v>2023</v>
      </c>
      <c r="JW286" s="13">
        <v>2023</v>
      </c>
      <c r="JX286" s="13">
        <v>2023</v>
      </c>
      <c r="JY286" s="13">
        <v>2023</v>
      </c>
      <c r="JZ286" s="13">
        <v>2023</v>
      </c>
      <c r="KA286" s="13">
        <v>2023</v>
      </c>
      <c r="KB286" s="13">
        <v>2023</v>
      </c>
      <c r="KC286" s="13">
        <v>2023</v>
      </c>
    </row>
    <row r="287" spans="1:289" x14ac:dyDescent="0.35">
      <c r="I287" t="s">
        <v>200</v>
      </c>
      <c r="J287" s="14">
        <v>6.6379999999999999</v>
      </c>
      <c r="K287" s="14">
        <v>6.6260000000000003</v>
      </c>
      <c r="L287" s="14">
        <v>6.6420000000000003</v>
      </c>
      <c r="M287" s="14">
        <v>6.6260000000000003</v>
      </c>
      <c r="N287" s="14">
        <v>6.6180000000000003</v>
      </c>
      <c r="O287" s="14">
        <v>6.6660000000000004</v>
      </c>
      <c r="P287" s="14">
        <v>6.6239999999999997</v>
      </c>
      <c r="Q287" s="14">
        <v>6.6159999999999997</v>
      </c>
      <c r="R287" s="14">
        <v>6.66</v>
      </c>
      <c r="S287" s="14">
        <v>6.6619999999999999</v>
      </c>
      <c r="T287" s="14">
        <v>6.6379999999999999</v>
      </c>
      <c r="U287" s="14">
        <v>6.6239999999999997</v>
      </c>
      <c r="V287" s="14">
        <v>6.6319999999999997</v>
      </c>
      <c r="W287" s="14">
        <v>6.61</v>
      </c>
      <c r="X287" s="14">
        <v>6.702</v>
      </c>
      <c r="Y287" s="14">
        <v>6.6539999999999999</v>
      </c>
      <c r="Z287" s="14">
        <v>6.61</v>
      </c>
      <c r="AA287" s="14">
        <v>6.6379999999999999</v>
      </c>
      <c r="AB287" s="14">
        <v>6.6420000000000003</v>
      </c>
      <c r="AC287" s="14">
        <v>6.6459999999999999</v>
      </c>
      <c r="AD287" s="14">
        <v>6.8559999999999999</v>
      </c>
      <c r="AE287" s="14">
        <v>6.8840000000000003</v>
      </c>
      <c r="AF287" s="14">
        <v>6.8639999999999999</v>
      </c>
      <c r="AG287" s="14">
        <v>7.0380000000000003</v>
      </c>
      <c r="AH287" s="14">
        <v>7.08</v>
      </c>
      <c r="AI287" s="14">
        <v>6.99</v>
      </c>
      <c r="AJ287" s="14">
        <v>6.8259999999999996</v>
      </c>
      <c r="AK287" s="14">
        <v>6.8780000000000001</v>
      </c>
      <c r="AL287" s="14">
        <v>6.9880000000000004</v>
      </c>
      <c r="AM287" s="14">
        <v>7.0019999999999998</v>
      </c>
      <c r="AN287" s="14">
        <v>6.8979999999999997</v>
      </c>
      <c r="AO287" s="14">
        <v>6.83</v>
      </c>
      <c r="AP287" s="14">
        <v>6.8739999999999997</v>
      </c>
      <c r="AQ287" s="14">
        <v>6.7919999999999998</v>
      </c>
      <c r="AR287" s="14">
        <v>6.8879999999999999</v>
      </c>
      <c r="AS287" s="14">
        <v>6.8920000000000003</v>
      </c>
      <c r="AT287" s="14">
        <v>6.8280000000000003</v>
      </c>
      <c r="AU287" s="14">
        <v>6.798</v>
      </c>
      <c r="AV287" s="14">
        <v>6.8120000000000003</v>
      </c>
      <c r="AW287" s="14">
        <v>6.8040000000000003</v>
      </c>
      <c r="AX287" s="14">
        <v>6.5839999999999996</v>
      </c>
      <c r="AY287" s="14">
        <v>6.5679999999999996</v>
      </c>
      <c r="AZ287" s="14">
        <v>6.6559999999999997</v>
      </c>
      <c r="BA287" s="14">
        <v>6.6619999999999999</v>
      </c>
      <c r="BB287" s="14">
        <v>6.6639999999999997</v>
      </c>
      <c r="BC287" s="14">
        <v>6.6280000000000001</v>
      </c>
      <c r="BD287" s="14">
        <v>6.6920000000000002</v>
      </c>
      <c r="BE287" s="14">
        <v>6.6660000000000004</v>
      </c>
      <c r="BF287" s="14">
        <v>6.6159999999999997</v>
      </c>
      <c r="BG287" s="14">
        <v>6.71</v>
      </c>
      <c r="BH287" s="14">
        <v>6.6520000000000001</v>
      </c>
      <c r="BI287" s="14">
        <v>6.5839999999999996</v>
      </c>
      <c r="BJ287" s="14">
        <v>6.69</v>
      </c>
      <c r="BK287" s="14">
        <v>6.6459999999999999</v>
      </c>
      <c r="BL287" s="14">
        <v>6.6040000000000001</v>
      </c>
      <c r="BM287" s="14">
        <v>6.5780000000000003</v>
      </c>
      <c r="BN287" s="14">
        <v>6.59</v>
      </c>
      <c r="BO287" s="14">
        <v>6.5919999999999996</v>
      </c>
      <c r="BP287" s="14">
        <v>6.58</v>
      </c>
      <c r="BQ287" s="14">
        <v>6.56</v>
      </c>
      <c r="BR287" s="14">
        <v>6.6840000000000002</v>
      </c>
      <c r="BS287" s="14">
        <v>6.6420000000000003</v>
      </c>
      <c r="BT287" s="14">
        <v>6.6219999999999999</v>
      </c>
      <c r="BU287" s="14">
        <v>6.5780000000000003</v>
      </c>
      <c r="BV287" s="14">
        <v>6.6920000000000002</v>
      </c>
      <c r="BW287" s="14">
        <v>6.6559999999999997</v>
      </c>
      <c r="BX287" s="14">
        <v>6.5880000000000001</v>
      </c>
      <c r="BY287" s="14">
        <v>6.6239999999999997</v>
      </c>
      <c r="BZ287" s="14">
        <v>6.5860000000000003</v>
      </c>
      <c r="CA287" s="14">
        <v>6.5819999999999999</v>
      </c>
      <c r="CB287" s="14">
        <v>6.702</v>
      </c>
      <c r="CC287" s="14">
        <v>6.6639999999999997</v>
      </c>
      <c r="CD287" s="14">
        <v>6.6059999999999999</v>
      </c>
      <c r="CE287" s="14">
        <v>6.5839999999999996</v>
      </c>
      <c r="CF287" s="14">
        <v>6.58</v>
      </c>
      <c r="CG287" s="14">
        <v>6.5819999999999999</v>
      </c>
      <c r="CH287" s="14">
        <v>6.69</v>
      </c>
      <c r="CI287" s="14">
        <v>6.7039999999999997</v>
      </c>
      <c r="CJ287" s="14">
        <v>6.6539999999999999</v>
      </c>
      <c r="CK287" s="14">
        <v>6.5759999999999996</v>
      </c>
      <c r="CL287" s="14">
        <v>6.5620000000000003</v>
      </c>
      <c r="CM287" s="14">
        <v>6.508</v>
      </c>
      <c r="CN287" s="14">
        <v>6.5259999999999998</v>
      </c>
      <c r="CO287" s="14">
        <v>6.6120000000000001</v>
      </c>
      <c r="CP287" s="14">
        <v>6.61</v>
      </c>
      <c r="CQ287" s="14">
        <v>6.5940000000000003</v>
      </c>
      <c r="CR287" s="14">
        <v>6.5460000000000003</v>
      </c>
      <c r="CS287" s="14">
        <v>6.6440000000000001</v>
      </c>
      <c r="CT287" s="14">
        <v>6.6420000000000003</v>
      </c>
      <c r="CU287" s="14">
        <v>6.5979999999999999</v>
      </c>
      <c r="CV287" s="14">
        <v>6.532</v>
      </c>
      <c r="CW287" s="14">
        <v>6.548</v>
      </c>
      <c r="CX287" s="14">
        <v>6.51</v>
      </c>
      <c r="CY287" s="14">
        <v>6.5419999999999998</v>
      </c>
      <c r="CZ287" s="14">
        <v>6.5579999999999998</v>
      </c>
      <c r="DA287" s="14">
        <v>6.5839999999999996</v>
      </c>
      <c r="DB287" s="14">
        <v>6.524</v>
      </c>
      <c r="DC287" s="14">
        <v>6.6420000000000003</v>
      </c>
      <c r="DD287" s="14">
        <v>6.5780000000000003</v>
      </c>
      <c r="DE287" s="14">
        <v>6.532</v>
      </c>
      <c r="DF287" s="14">
        <v>6.65</v>
      </c>
      <c r="DG287" s="14">
        <v>6.6680000000000001</v>
      </c>
      <c r="DH287" s="14">
        <v>6.6980000000000004</v>
      </c>
      <c r="DI287" s="14">
        <v>6.6719999999999997</v>
      </c>
      <c r="DJ287" s="14">
        <v>6.66</v>
      </c>
      <c r="DK287" s="14">
        <v>6.6580000000000004</v>
      </c>
      <c r="DL287" s="14">
        <v>6.6740000000000004</v>
      </c>
      <c r="DM287" s="14">
        <v>6.6760000000000002</v>
      </c>
      <c r="DN287" s="14">
        <v>6.6360000000000001</v>
      </c>
      <c r="DO287" s="14">
        <v>6.6420000000000003</v>
      </c>
      <c r="DP287" s="14">
        <v>6.6559999999999997</v>
      </c>
      <c r="DQ287" s="14">
        <v>6.6420000000000003</v>
      </c>
      <c r="DR287" s="14">
        <v>6.6680000000000001</v>
      </c>
      <c r="DS287" s="14">
        <v>6.6740000000000004</v>
      </c>
      <c r="DT287" s="14">
        <v>6.6840000000000002</v>
      </c>
      <c r="DU287" s="14">
        <v>6.6420000000000003</v>
      </c>
      <c r="DV287" s="14">
        <v>6.6820000000000004</v>
      </c>
      <c r="DW287" s="14">
        <v>6.6539999999999999</v>
      </c>
      <c r="DX287" s="14">
        <v>6.6580000000000004</v>
      </c>
      <c r="DY287" s="14">
        <v>6.64</v>
      </c>
      <c r="DZ287" s="14">
        <v>6.6059999999999999</v>
      </c>
      <c r="EA287" s="14">
        <v>6.6020000000000003</v>
      </c>
      <c r="EB287" s="14">
        <v>6.548</v>
      </c>
      <c r="EC287" s="14">
        <v>6.6219999999999999</v>
      </c>
      <c r="ED287" s="14">
        <v>6.6959999999999997</v>
      </c>
      <c r="EE287" s="14">
        <v>6.6660000000000004</v>
      </c>
      <c r="EF287" s="14">
        <v>6.6139999999999999</v>
      </c>
      <c r="EG287" s="14">
        <v>6.55</v>
      </c>
      <c r="EH287" s="14">
        <v>6.5720000000000001</v>
      </c>
      <c r="EI287" s="14">
        <v>6.5540000000000003</v>
      </c>
      <c r="EJ287" s="14">
        <v>6.5739999999999998</v>
      </c>
      <c r="EK287" s="14">
        <v>6.6760000000000002</v>
      </c>
      <c r="EL287" s="14">
        <v>6.6440000000000001</v>
      </c>
      <c r="EM287" s="14">
        <v>6.58</v>
      </c>
      <c r="EN287" s="14">
        <v>6.5579999999999998</v>
      </c>
      <c r="EO287" s="14">
        <v>6.6079999999999997</v>
      </c>
      <c r="EP287" s="14">
        <v>6.5919999999999996</v>
      </c>
      <c r="EQ287" s="14">
        <v>6.532</v>
      </c>
      <c r="ER287" s="14">
        <v>6.5419999999999998</v>
      </c>
      <c r="ES287" s="14">
        <v>6.548</v>
      </c>
      <c r="ET287" s="14">
        <v>6.548</v>
      </c>
      <c r="EU287" s="14">
        <v>6.726</v>
      </c>
      <c r="EV287" s="14">
        <v>6.6719999999999997</v>
      </c>
      <c r="EW287" s="14">
        <v>6.6319999999999997</v>
      </c>
      <c r="EX287" s="14">
        <v>6.5659999999999998</v>
      </c>
      <c r="EY287" s="14">
        <v>6.6859999999999999</v>
      </c>
      <c r="EZ287" s="14">
        <v>6.83</v>
      </c>
      <c r="FA287" s="14">
        <v>6.8</v>
      </c>
      <c r="FB287" s="14">
        <v>6.74</v>
      </c>
      <c r="FC287" s="14">
        <v>6.68</v>
      </c>
      <c r="FD287" s="14">
        <v>6.6040000000000001</v>
      </c>
      <c r="FE287" s="14">
        <v>6.5919999999999996</v>
      </c>
      <c r="FF287" s="14">
        <v>6.56</v>
      </c>
      <c r="FG287" s="14">
        <v>6.5739999999999998</v>
      </c>
      <c r="FH287" s="14">
        <v>6.6360000000000001</v>
      </c>
      <c r="FI287" s="14">
        <v>6.5739999999999998</v>
      </c>
      <c r="FJ287" s="14">
        <v>6.6280000000000001</v>
      </c>
      <c r="FK287" s="14">
        <v>6.6980000000000004</v>
      </c>
      <c r="FL287" s="14">
        <v>6.64</v>
      </c>
      <c r="FM287" s="14">
        <v>6.5659999999999998</v>
      </c>
      <c r="FN287" s="14">
        <v>6.6719999999999997</v>
      </c>
      <c r="FO287" s="14">
        <v>6.6619999999999999</v>
      </c>
      <c r="FP287" s="14">
        <v>6.7060000000000004</v>
      </c>
      <c r="FQ287" s="14">
        <v>6.694</v>
      </c>
      <c r="FR287" s="14">
        <v>6.6740000000000004</v>
      </c>
      <c r="FS287" s="14">
        <v>6.6559999999999997</v>
      </c>
      <c r="FT287" s="14">
        <v>6.6779999999999999</v>
      </c>
      <c r="FU287" s="14">
        <v>6.69</v>
      </c>
      <c r="FV287" s="14">
        <v>6.7060000000000004</v>
      </c>
      <c r="FW287" s="14">
        <v>6.734</v>
      </c>
      <c r="FX287" s="14">
        <v>6.952</v>
      </c>
      <c r="FY287" s="14">
        <v>6.944</v>
      </c>
      <c r="FZ287" s="14">
        <v>6.9039999999999999</v>
      </c>
      <c r="GA287" s="14">
        <v>6.8159999999999998</v>
      </c>
      <c r="GB287" s="14">
        <v>6.71</v>
      </c>
      <c r="GC287" s="14">
        <v>6.6959999999999997</v>
      </c>
      <c r="GD287" s="14">
        <v>6.71</v>
      </c>
      <c r="GE287" s="14">
        <v>6.6820000000000004</v>
      </c>
      <c r="GF287" s="14">
        <v>6.66</v>
      </c>
      <c r="GG287" s="14">
        <v>6.6639999999999997</v>
      </c>
      <c r="GH287" s="14">
        <v>6.9560000000000004</v>
      </c>
      <c r="GI287" s="14">
        <v>6.89</v>
      </c>
      <c r="GJ287" s="14">
        <v>6.5960000000000001</v>
      </c>
      <c r="GK287" s="14">
        <v>6.6479999999999997</v>
      </c>
      <c r="GL287" s="14">
        <v>6.6159999999999997</v>
      </c>
      <c r="GM287" s="14">
        <v>6.6</v>
      </c>
      <c r="GN287" s="14">
        <v>6.5940000000000003</v>
      </c>
      <c r="GO287" s="14">
        <v>6.5880000000000001</v>
      </c>
      <c r="GP287" s="14">
        <v>6.5839999999999996</v>
      </c>
      <c r="GQ287" s="14">
        <v>6.6959999999999997</v>
      </c>
      <c r="GR287" s="14">
        <v>6.82</v>
      </c>
      <c r="GS287" s="14">
        <v>6.7720000000000002</v>
      </c>
      <c r="GT287" s="14">
        <v>6.6420000000000003</v>
      </c>
      <c r="GU287" s="14">
        <v>6.59</v>
      </c>
      <c r="GV287" s="14">
        <v>6.6059999999999999</v>
      </c>
      <c r="GW287" s="14">
        <v>6.5819999999999999</v>
      </c>
      <c r="GX287" s="14">
        <v>6.73</v>
      </c>
      <c r="GY287" s="14">
        <v>6.6859999999999999</v>
      </c>
      <c r="GZ287" s="14">
        <v>6.6079999999999997</v>
      </c>
      <c r="HA287" s="14">
        <v>6.6</v>
      </c>
      <c r="HB287" s="14">
        <v>6.6660000000000004</v>
      </c>
      <c r="HC287" s="14">
        <v>6.6379999999999999</v>
      </c>
      <c r="HD287" s="14">
        <v>6.79</v>
      </c>
      <c r="HE287" s="14">
        <v>6.798</v>
      </c>
      <c r="HF287" s="14">
        <v>6.7439999999999998</v>
      </c>
      <c r="HG287" s="14">
        <v>6.6580000000000004</v>
      </c>
      <c r="HH287" s="14">
        <v>6.7919999999999998</v>
      </c>
      <c r="HI287" s="14">
        <v>6.7939999999999996</v>
      </c>
      <c r="HJ287" s="14">
        <v>6.7519999999999998</v>
      </c>
      <c r="HK287" s="14">
        <v>6.6820000000000004</v>
      </c>
      <c r="HL287" s="14">
        <v>6.6360000000000001</v>
      </c>
      <c r="HM287" s="14">
        <v>6.6619999999999999</v>
      </c>
      <c r="HN287" s="14">
        <v>6.8579999999999997</v>
      </c>
      <c r="HO287" s="14">
        <v>6.86</v>
      </c>
      <c r="HP287" s="14">
        <v>6.782</v>
      </c>
      <c r="HQ287" s="14">
        <v>6.6379999999999999</v>
      </c>
      <c r="HR287" s="14">
        <v>6.6980000000000004</v>
      </c>
      <c r="HS287" s="14">
        <v>6.7080000000000002</v>
      </c>
      <c r="HT287" s="14">
        <v>6.66</v>
      </c>
      <c r="HU287" s="14">
        <v>6.67</v>
      </c>
      <c r="HV287" s="14">
        <v>7.0919999999999996</v>
      </c>
      <c r="HW287" s="14">
        <v>7.1260000000000003</v>
      </c>
      <c r="HX287" s="14">
        <v>7.0679999999999996</v>
      </c>
      <c r="HY287" s="14">
        <v>6.95</v>
      </c>
      <c r="HZ287" s="14">
        <v>6.8440000000000003</v>
      </c>
      <c r="IA287" s="14">
        <v>6.8719999999999999</v>
      </c>
      <c r="IB287" s="14">
        <v>6.8380000000000001</v>
      </c>
      <c r="IC287" s="14">
        <v>7.0439999999999996</v>
      </c>
      <c r="ID287" s="14">
        <v>7.0579999999999998</v>
      </c>
      <c r="IE287" s="14">
        <v>6.968</v>
      </c>
      <c r="IF287" s="14">
        <v>6.93</v>
      </c>
      <c r="IG287" s="14">
        <v>6.92</v>
      </c>
      <c r="IH287" s="14">
        <v>6.8520000000000003</v>
      </c>
      <c r="II287" s="14">
        <v>7.1280000000000001</v>
      </c>
      <c r="IJ287" s="14">
        <v>7.2779999999999996</v>
      </c>
      <c r="IK287" s="14">
        <v>7.242</v>
      </c>
      <c r="IL287" s="14">
        <v>7.0019999999999998</v>
      </c>
      <c r="IM287" s="14">
        <v>6.8360000000000003</v>
      </c>
      <c r="IN287" s="14">
        <v>7.0419999999999998</v>
      </c>
      <c r="IO287" s="14">
        <v>6.968</v>
      </c>
      <c r="IP287" s="14">
        <v>7.056</v>
      </c>
      <c r="IQ287" s="14">
        <v>7.0259999999999998</v>
      </c>
      <c r="IR287" s="14">
        <v>6.9459999999999997</v>
      </c>
      <c r="IS287" s="14">
        <v>7.032</v>
      </c>
      <c r="IT287" s="14">
        <v>7.0460000000000003</v>
      </c>
      <c r="IU287" s="14">
        <v>6.984</v>
      </c>
      <c r="IV287" s="14">
        <v>6.89</v>
      </c>
      <c r="IW287" s="14">
        <v>6.91</v>
      </c>
      <c r="IX287" s="14">
        <v>6.9560000000000004</v>
      </c>
      <c r="IY287" s="14">
        <v>6.9359999999999999</v>
      </c>
      <c r="IZ287" s="14">
        <v>6.9560000000000004</v>
      </c>
      <c r="JA287" s="14">
        <v>6.9420000000000002</v>
      </c>
      <c r="JB287" s="14">
        <v>6.9219999999999997</v>
      </c>
      <c r="JC287" s="14">
        <v>7.09</v>
      </c>
      <c r="JD287" s="14">
        <v>7.0439999999999996</v>
      </c>
      <c r="JE287" s="14">
        <v>6.9240000000000004</v>
      </c>
      <c r="JF287" s="14">
        <v>6.97</v>
      </c>
      <c r="JG287" s="14">
        <v>6.984</v>
      </c>
      <c r="JH287" s="14">
        <v>6.9340000000000002</v>
      </c>
      <c r="JI287" s="14">
        <v>6.9</v>
      </c>
      <c r="JJ287" s="14">
        <v>7.02</v>
      </c>
      <c r="JK287" s="14">
        <v>7.0419999999999998</v>
      </c>
      <c r="JL287" s="14">
        <v>7.0979999999999999</v>
      </c>
      <c r="JM287" s="14">
        <v>7.0819999999999999</v>
      </c>
      <c r="JN287" s="14">
        <v>6.984</v>
      </c>
      <c r="JO287" s="14">
        <v>7.1879999999999997</v>
      </c>
      <c r="JP287" s="14">
        <v>7.3040000000000003</v>
      </c>
      <c r="JQ287" s="14">
        <v>7.2880000000000003</v>
      </c>
      <c r="JR287" s="14">
        <v>7.18</v>
      </c>
      <c r="JS287" s="14">
        <v>7.0519999999999996</v>
      </c>
      <c r="JT287" s="14">
        <v>7.0780000000000003</v>
      </c>
      <c r="JU287" s="14">
        <v>7.0860000000000003</v>
      </c>
      <c r="JV287" s="14">
        <v>7.06</v>
      </c>
      <c r="JW287" s="14">
        <v>7.1139999999999999</v>
      </c>
      <c r="JX287" s="14">
        <v>7.0419999999999998</v>
      </c>
      <c r="JY287" s="14">
        <v>7.1479999999999997</v>
      </c>
      <c r="JZ287" s="14">
        <v>7.1660000000000004</v>
      </c>
      <c r="KA287" s="14">
        <v>7.0640000000000001</v>
      </c>
      <c r="KB287" s="14">
        <v>7.0540000000000003</v>
      </c>
      <c r="KC287" s="14">
        <v>6.9980000000000002</v>
      </c>
    </row>
    <row r="303" spans="1:2" s="6" customFormat="1" x14ac:dyDescent="0.35">
      <c r="A303" s="5" t="s">
        <v>201</v>
      </c>
      <c r="B303" s="6" t="s">
        <v>202</v>
      </c>
    </row>
    <row r="304" spans="1:2" s="1" customFormat="1" x14ac:dyDescent="0.35">
      <c r="A304" s="46"/>
    </row>
    <row r="305" spans="9:22" x14ac:dyDescent="0.35">
      <c r="I305" s="1" t="s">
        <v>203</v>
      </c>
    </row>
    <row r="306" spans="9:22" x14ac:dyDescent="0.35">
      <c r="I306" s="98"/>
      <c r="J306" s="101">
        <v>2010</v>
      </c>
      <c r="K306" s="101">
        <f t="shared" ref="K306:V306" si="7">J306+1</f>
        <v>2011</v>
      </c>
      <c r="L306" s="101">
        <f t="shared" si="7"/>
        <v>2012</v>
      </c>
      <c r="M306" s="101">
        <f t="shared" si="7"/>
        <v>2013</v>
      </c>
      <c r="N306" s="101">
        <f t="shared" si="7"/>
        <v>2014</v>
      </c>
      <c r="O306" s="101">
        <f t="shared" si="7"/>
        <v>2015</v>
      </c>
      <c r="P306" s="101">
        <f t="shared" si="7"/>
        <v>2016</v>
      </c>
      <c r="Q306" s="101">
        <f t="shared" si="7"/>
        <v>2017</v>
      </c>
      <c r="R306" s="101">
        <f t="shared" si="7"/>
        <v>2018</v>
      </c>
      <c r="S306" s="101">
        <f t="shared" si="7"/>
        <v>2019</v>
      </c>
      <c r="T306" s="101">
        <f t="shared" si="7"/>
        <v>2020</v>
      </c>
      <c r="U306" s="101">
        <f t="shared" si="7"/>
        <v>2021</v>
      </c>
      <c r="V306" s="101">
        <f t="shared" si="7"/>
        <v>2022</v>
      </c>
    </row>
    <row r="307" spans="9:22" x14ac:dyDescent="0.35">
      <c r="I307" s="98" t="s">
        <v>204</v>
      </c>
      <c r="J307" s="100">
        <v>30.408376462096271</v>
      </c>
      <c r="K307" s="100">
        <v>31.518051367577637</v>
      </c>
      <c r="L307" s="100">
        <v>32.147748850683229</v>
      </c>
      <c r="M307" s="100">
        <v>32.426307782360247</v>
      </c>
      <c r="N307" s="100">
        <v>33.097635144491683</v>
      </c>
      <c r="O307" s="100">
        <v>34.399523862565566</v>
      </c>
      <c r="P307" s="100">
        <v>34.661602266704278</v>
      </c>
      <c r="Q307" s="100">
        <v>34.63954035361715</v>
      </c>
      <c r="R307" s="100">
        <v>34.681589238621719</v>
      </c>
      <c r="S307" s="100">
        <v>34.911122567341053</v>
      </c>
      <c r="T307" s="100">
        <v>34.988525019182291</v>
      </c>
      <c r="U307" s="100">
        <v>35.324524161416981</v>
      </c>
      <c r="V307" s="100">
        <v>36.181696807880876</v>
      </c>
    </row>
    <row r="308" spans="9:22" x14ac:dyDescent="0.35">
      <c r="I308" s="99" t="s">
        <v>205</v>
      </c>
      <c r="J308" s="100">
        <v>1.1096749054813664</v>
      </c>
      <c r="K308" s="100">
        <v>0.62969748310559226</v>
      </c>
      <c r="L308" s="100">
        <v>0.27855893167702017</v>
      </c>
      <c r="M308" s="100">
        <v>0.67132736213142929</v>
      </c>
      <c r="N308" s="100">
        <v>1.3018887180738894</v>
      </c>
      <c r="O308" s="100">
        <v>0.2620784041387087</v>
      </c>
      <c r="P308" s="100">
        <v>-2.2061913087127322E-2</v>
      </c>
      <c r="Q308" s="100">
        <v>4.2048885004565821E-2</v>
      </c>
      <c r="R308" s="100">
        <v>0.22953332871933527</v>
      </c>
      <c r="S308" s="100">
        <v>7.7402451841240685E-2</v>
      </c>
      <c r="T308" s="100">
        <v>0.33599914223468658</v>
      </c>
      <c r="U308" s="100">
        <v>0.85717264646389957</v>
      </c>
      <c r="V308" s="100">
        <v>1.5191804202165222</v>
      </c>
    </row>
    <row r="325" spans="1:42" s="6" customFormat="1" x14ac:dyDescent="0.35">
      <c r="A325" s="5" t="s">
        <v>206</v>
      </c>
      <c r="B325" s="6" t="s">
        <v>207</v>
      </c>
    </row>
    <row r="327" spans="1:42" x14ac:dyDescent="0.35">
      <c r="I327" s="1" t="s">
        <v>30</v>
      </c>
    </row>
    <row r="328" spans="1:42" x14ac:dyDescent="0.35">
      <c r="J328" s="13">
        <v>1990</v>
      </c>
      <c r="K328" s="13">
        <f>J328+1</f>
        <v>1991</v>
      </c>
      <c r="L328" s="13">
        <f t="shared" ref="L328:AP328" si="8">K328+1</f>
        <v>1992</v>
      </c>
      <c r="M328" s="13">
        <f t="shared" si="8"/>
        <v>1993</v>
      </c>
      <c r="N328" s="13">
        <f t="shared" si="8"/>
        <v>1994</v>
      </c>
      <c r="O328" s="13">
        <f t="shared" si="8"/>
        <v>1995</v>
      </c>
      <c r="P328" s="13">
        <f t="shared" si="8"/>
        <v>1996</v>
      </c>
      <c r="Q328" s="13">
        <f t="shared" si="8"/>
        <v>1997</v>
      </c>
      <c r="R328" s="13">
        <f t="shared" si="8"/>
        <v>1998</v>
      </c>
      <c r="S328" s="13">
        <f t="shared" si="8"/>
        <v>1999</v>
      </c>
      <c r="T328" s="13">
        <f t="shared" si="8"/>
        <v>2000</v>
      </c>
      <c r="U328" s="13">
        <f t="shared" si="8"/>
        <v>2001</v>
      </c>
      <c r="V328" s="13">
        <f t="shared" si="8"/>
        <v>2002</v>
      </c>
      <c r="W328" s="13">
        <f t="shared" si="8"/>
        <v>2003</v>
      </c>
      <c r="X328" s="13">
        <f t="shared" si="8"/>
        <v>2004</v>
      </c>
      <c r="Y328" s="13">
        <f t="shared" si="8"/>
        <v>2005</v>
      </c>
      <c r="Z328" s="13">
        <f t="shared" si="8"/>
        <v>2006</v>
      </c>
      <c r="AA328" s="13">
        <f t="shared" si="8"/>
        <v>2007</v>
      </c>
      <c r="AB328" s="13">
        <f t="shared" si="8"/>
        <v>2008</v>
      </c>
      <c r="AC328" s="13">
        <f t="shared" si="8"/>
        <v>2009</v>
      </c>
      <c r="AD328" s="13">
        <f t="shared" si="8"/>
        <v>2010</v>
      </c>
      <c r="AE328" s="13">
        <f t="shared" si="8"/>
        <v>2011</v>
      </c>
      <c r="AF328" s="13">
        <f t="shared" si="8"/>
        <v>2012</v>
      </c>
      <c r="AG328" s="13">
        <f t="shared" si="8"/>
        <v>2013</v>
      </c>
      <c r="AH328" s="13">
        <f t="shared" si="8"/>
        <v>2014</v>
      </c>
      <c r="AI328" s="13">
        <f t="shared" si="8"/>
        <v>2015</v>
      </c>
      <c r="AJ328" s="13">
        <f t="shared" si="8"/>
        <v>2016</v>
      </c>
      <c r="AK328" s="13">
        <f t="shared" si="8"/>
        <v>2017</v>
      </c>
      <c r="AL328" s="13">
        <f t="shared" si="8"/>
        <v>2018</v>
      </c>
      <c r="AM328" s="13">
        <f t="shared" si="8"/>
        <v>2019</v>
      </c>
      <c r="AN328" s="13">
        <f t="shared" si="8"/>
        <v>2020</v>
      </c>
      <c r="AO328" s="13">
        <f t="shared" si="8"/>
        <v>2021</v>
      </c>
      <c r="AP328" s="13">
        <f t="shared" si="8"/>
        <v>2022</v>
      </c>
    </row>
    <row r="329" spans="1:42" x14ac:dyDescent="0.35">
      <c r="I329" s="79" t="s">
        <v>208</v>
      </c>
      <c r="J329" s="102">
        <v>0.78001388414001072</v>
      </c>
      <c r="K329" s="102">
        <v>0.77504945643181988</v>
      </c>
      <c r="L329" s="102">
        <v>0.77629822378367552</v>
      </c>
      <c r="M329" s="102">
        <v>0.84144245136222162</v>
      </c>
      <c r="N329" s="102">
        <v>0.84016427703706753</v>
      </c>
      <c r="O329" s="102">
        <v>0.80630723397414583</v>
      </c>
      <c r="P329" s="102">
        <v>0.8128130842681297</v>
      </c>
      <c r="Q329" s="102">
        <v>0.84476086079282742</v>
      </c>
      <c r="R329" s="102">
        <v>0.868857394784466</v>
      </c>
      <c r="S329" s="102">
        <v>0.83428393961390424</v>
      </c>
      <c r="T329" s="102">
        <v>0.8316521895257869</v>
      </c>
      <c r="U329" s="102">
        <v>0.82843071945149949</v>
      </c>
      <c r="V329" s="102">
        <v>0.86576400048467772</v>
      </c>
      <c r="W329" s="102">
        <v>0.86815747008591848</v>
      </c>
      <c r="X329" s="102">
        <v>0.82958334082903584</v>
      </c>
      <c r="Y329" s="102">
        <v>0.85521771699337545</v>
      </c>
      <c r="Z329" s="102">
        <v>0.92685099182406605</v>
      </c>
      <c r="AA329" s="102">
        <v>0.89903259082552933</v>
      </c>
      <c r="AB329" s="102">
        <v>0.91586448658738273</v>
      </c>
      <c r="AC329" s="102">
        <v>0.89852142297916593</v>
      </c>
      <c r="AD329" s="102">
        <v>0.90369560951954631</v>
      </c>
      <c r="AE329" s="102">
        <v>0.9116893769118859</v>
      </c>
      <c r="AF329" s="102">
        <v>0.91686679948626948</v>
      </c>
      <c r="AG329" s="102">
        <v>0.88692102951403295</v>
      </c>
      <c r="AH329" s="102">
        <v>0.87934122343756982</v>
      </c>
      <c r="AI329" s="102">
        <v>0.93716522575520411</v>
      </c>
      <c r="AJ329" s="102">
        <v>0.84833836729685497</v>
      </c>
      <c r="AK329" s="102">
        <v>0.84531510776856134</v>
      </c>
      <c r="AL329" s="102">
        <v>0.78701905025330177</v>
      </c>
      <c r="AM329" s="102">
        <v>0.88271698787223063</v>
      </c>
      <c r="AN329" s="102">
        <v>0.69300385992789015</v>
      </c>
      <c r="AO329" s="102">
        <v>0.73007704283231445</v>
      </c>
      <c r="AP329" s="102">
        <v>0.17592010381832732</v>
      </c>
    </row>
    <row r="330" spans="1:42" x14ac:dyDescent="0.35">
      <c r="I330" s="103" t="s">
        <v>209</v>
      </c>
      <c r="J330" s="104">
        <v>0.15228800000000001</v>
      </c>
      <c r="K330" s="104">
        <v>0.16665699999999997</v>
      </c>
      <c r="L330" s="104">
        <v>0.15818000000000002</v>
      </c>
      <c r="M330" s="104">
        <v>0.161056</v>
      </c>
      <c r="N330" s="104">
        <v>0.17821100000000001</v>
      </c>
      <c r="O330" s="104">
        <v>0.14257700000000001</v>
      </c>
      <c r="P330" s="104">
        <v>0.16655599999999998</v>
      </c>
      <c r="Q330" s="104">
        <v>0.158494</v>
      </c>
      <c r="R330" s="104">
        <v>0.17639099999999999</v>
      </c>
      <c r="S330" s="104">
        <v>0.177284</v>
      </c>
      <c r="T330" s="104">
        <v>0.182924</v>
      </c>
      <c r="U330" s="104">
        <v>0.18715499999999999</v>
      </c>
      <c r="V330" s="104">
        <v>0.19747600000000001</v>
      </c>
      <c r="W330" s="104">
        <v>0.18434899999999999</v>
      </c>
      <c r="X330" s="104">
        <v>0.175431</v>
      </c>
      <c r="Y330" s="104">
        <v>0.21254500000000001</v>
      </c>
      <c r="Z330" s="104">
        <v>0.22776400000000002</v>
      </c>
      <c r="AA330" s="104">
        <v>0.22489799999999999</v>
      </c>
      <c r="AB330" s="104">
        <v>0.24665275377329601</v>
      </c>
      <c r="AC330" s="104">
        <v>0.23875971943792298</v>
      </c>
      <c r="AD330" s="104">
        <v>0.24378492321567499</v>
      </c>
      <c r="AE330" s="104">
        <v>0.25534190236663817</v>
      </c>
      <c r="AF330" s="104">
        <v>0.25137764694213899</v>
      </c>
      <c r="AG330" s="104">
        <v>0.24152252002906799</v>
      </c>
      <c r="AH330" s="104">
        <v>0.234019106881874</v>
      </c>
      <c r="AI330" s="104">
        <v>0.26016568881413199</v>
      </c>
      <c r="AJ330" s="104">
        <v>0.172204</v>
      </c>
      <c r="AK330" s="104">
        <v>0.17377135200650401</v>
      </c>
      <c r="AL330" s="104">
        <v>0.14794002799999997</v>
      </c>
      <c r="AM330" s="104">
        <v>0.15904007091308803</v>
      </c>
      <c r="AN330" s="104">
        <v>0.13419430487843306</v>
      </c>
      <c r="AO330" s="104">
        <v>4.3372029780580801E-2</v>
      </c>
      <c r="AP330" s="104">
        <v>1.4376E-2</v>
      </c>
    </row>
    <row r="331" spans="1:42" x14ac:dyDescent="0.35">
      <c r="I331" s="79" t="s">
        <v>210</v>
      </c>
      <c r="J331" s="102">
        <v>1.7167123695925819</v>
      </c>
      <c r="K331" s="102">
        <v>1.4045259927607114</v>
      </c>
      <c r="L331" s="102">
        <v>1.7772641597870311</v>
      </c>
      <c r="M331" s="102">
        <v>1.670200948980437</v>
      </c>
      <c r="N331" s="102">
        <v>1.3747249875358916</v>
      </c>
      <c r="O331" s="102">
        <v>0.94431683914377107</v>
      </c>
      <c r="P331" s="102">
        <v>0.71109703197146312</v>
      </c>
      <c r="Q331" s="102">
        <v>0.35624805465440607</v>
      </c>
      <c r="R331" s="102">
        <v>0.24659872775502262</v>
      </c>
      <c r="S331" s="102">
        <v>0.24333472760637839</v>
      </c>
      <c r="T331" s="102">
        <v>0.21213614910852277</v>
      </c>
      <c r="U331" s="102">
        <v>0.22556799348501841</v>
      </c>
      <c r="V331" s="102">
        <v>0.20776002045688405</v>
      </c>
      <c r="W331" s="102">
        <v>0.18055152595254456</v>
      </c>
      <c r="X331" s="102">
        <v>0.22478406497824865</v>
      </c>
      <c r="Y331" s="102">
        <v>0.22173645287397786</v>
      </c>
      <c r="Z331" s="102">
        <v>0.19806280131522166</v>
      </c>
      <c r="AA331" s="102">
        <v>0.15972924931174992</v>
      </c>
      <c r="AB331" s="102">
        <v>0.1321767629188165</v>
      </c>
      <c r="AC331" s="102">
        <v>0.20039199870870025</v>
      </c>
      <c r="AD331" s="102">
        <v>0.23538036094081016</v>
      </c>
      <c r="AE331" s="102">
        <v>0.32477460915213641</v>
      </c>
      <c r="AF331" s="102">
        <v>0.37239551544150468</v>
      </c>
      <c r="AG331" s="102">
        <v>0.33051037660678029</v>
      </c>
      <c r="AH331" s="102">
        <v>0.35995995939860664</v>
      </c>
      <c r="AI331" s="102">
        <v>0.32240970781659384</v>
      </c>
      <c r="AJ331" s="102">
        <v>0.29013173341457388</v>
      </c>
      <c r="AK331" s="102">
        <v>0.31556580429322006</v>
      </c>
      <c r="AL331" s="102">
        <v>0.38399594818937127</v>
      </c>
      <c r="AM331" s="102">
        <v>0.35044932762856035</v>
      </c>
      <c r="AN331" s="102">
        <v>0.26405657981427832</v>
      </c>
      <c r="AO331" s="102">
        <v>0.25281133455912502</v>
      </c>
      <c r="AP331" s="102">
        <v>0.24378931170086182</v>
      </c>
    </row>
    <row r="332" spans="1:42" x14ac:dyDescent="0.35">
      <c r="I332" s="79" t="s">
        <v>211</v>
      </c>
      <c r="J332" s="102">
        <v>1.2594491652686624</v>
      </c>
      <c r="K332" s="102">
        <v>1.3131747087092445</v>
      </c>
      <c r="L332" s="102">
        <v>1.2628490014295886</v>
      </c>
      <c r="M332" s="102">
        <v>1.2986408187939908</v>
      </c>
      <c r="N332" s="102">
        <v>1.400060675705749</v>
      </c>
      <c r="O332" s="102">
        <v>1.1834568824023612</v>
      </c>
      <c r="P332" s="102">
        <v>1.5165311381629614</v>
      </c>
      <c r="Q332" s="102">
        <v>1.5982766393550847</v>
      </c>
      <c r="R332" s="102">
        <v>1.4865531715249356</v>
      </c>
      <c r="S332" s="102">
        <v>1.4029903565381572</v>
      </c>
      <c r="T332" s="102">
        <v>1.2956537645719202</v>
      </c>
      <c r="U332" s="102">
        <v>1.4431112142455464</v>
      </c>
      <c r="V332" s="102">
        <v>1.2537822561887586</v>
      </c>
      <c r="W332" s="102">
        <v>1.1761447590514189</v>
      </c>
      <c r="X332" s="102">
        <v>1.4566155264598193</v>
      </c>
      <c r="Y332" s="102">
        <v>1.6645928296947636</v>
      </c>
      <c r="Z332" s="102">
        <v>2.0317543561781335</v>
      </c>
      <c r="AA332" s="102">
        <v>1.872027996937913</v>
      </c>
      <c r="AB332" s="102">
        <v>1.6549895558848331</v>
      </c>
      <c r="AC332" s="102">
        <v>1.7164554201450901</v>
      </c>
      <c r="AD332" s="102">
        <v>2.137194989731142</v>
      </c>
      <c r="AE332" s="102">
        <v>1.9879512653441789</v>
      </c>
      <c r="AF332" s="102">
        <v>1.4560726819098471</v>
      </c>
      <c r="AG332" s="102">
        <v>1.0540614615393276</v>
      </c>
      <c r="AH332" s="102">
        <v>1.1629628235214762</v>
      </c>
      <c r="AI332" s="102">
        <v>1.2683670384726544</v>
      </c>
      <c r="AJ332" s="102">
        <v>1.0829976524741058</v>
      </c>
      <c r="AK332" s="102">
        <v>0.93114873996308367</v>
      </c>
      <c r="AL332" s="102">
        <v>0.89400241059837326</v>
      </c>
      <c r="AM332" s="102">
        <v>0.77374131034117244</v>
      </c>
      <c r="AN332" s="102">
        <v>0.6682476647480734</v>
      </c>
      <c r="AO332" s="102">
        <v>0.60231762411966572</v>
      </c>
      <c r="AP332" s="102">
        <v>0.75891326703035</v>
      </c>
    </row>
    <row r="333" spans="1:42" x14ac:dyDescent="0.35">
      <c r="I333" s="79" t="s">
        <v>124</v>
      </c>
      <c r="J333" s="102">
        <v>3.9084634190012548</v>
      </c>
      <c r="K333" s="102">
        <v>3.659407157901776</v>
      </c>
      <c r="L333" s="102">
        <v>3.9745913850002954</v>
      </c>
      <c r="M333" s="102">
        <v>3.9713402191366498</v>
      </c>
      <c r="N333" s="102">
        <v>3.7931609402787081</v>
      </c>
      <c r="O333" s="102">
        <v>3.076657955520278</v>
      </c>
      <c r="P333" s="102">
        <v>3.2069972544025545</v>
      </c>
      <c r="Q333" s="102">
        <v>2.9577795548023182</v>
      </c>
      <c r="R333" s="102">
        <v>2.7784002940644239</v>
      </c>
      <c r="S333" s="102">
        <v>2.6578930237584402</v>
      </c>
      <c r="T333" s="102">
        <v>2.5223661032062301</v>
      </c>
      <c r="U333" s="102">
        <v>2.6842649271820642</v>
      </c>
      <c r="V333" s="102">
        <v>2.5247822771303206</v>
      </c>
      <c r="W333" s="102">
        <v>2.4092027550898818</v>
      </c>
      <c r="X333" s="102">
        <v>2.6864139322671035</v>
      </c>
      <c r="Y333" s="102">
        <v>2.9540919995621167</v>
      </c>
      <c r="Z333" s="102">
        <v>3.384432149317421</v>
      </c>
      <c r="AA333" s="102">
        <v>3.1556878370751922</v>
      </c>
      <c r="AB333" s="102">
        <v>2.9496835591643285</v>
      </c>
      <c r="AC333" s="102">
        <v>3.0541285612708791</v>
      </c>
      <c r="AD333" s="102">
        <v>3.5200558834071733</v>
      </c>
      <c r="AE333" s="102">
        <v>3.4797571537748393</v>
      </c>
      <c r="AF333" s="102">
        <v>2.9967126437797602</v>
      </c>
      <c r="AG333" s="102">
        <v>2.513015387689209</v>
      </c>
      <c r="AH333" s="102">
        <v>2.6362831132395268</v>
      </c>
      <c r="AI333" s="102">
        <v>2.7881076608585844</v>
      </c>
      <c r="AJ333" s="102">
        <v>2.3936717531855347</v>
      </c>
      <c r="AK333" s="102">
        <v>2.2658010040313692</v>
      </c>
      <c r="AL333" s="102">
        <v>2.2129574370410463</v>
      </c>
      <c r="AM333" s="102">
        <v>2.1659476967550515</v>
      </c>
      <c r="AN333" s="102">
        <v>1.7595024093686749</v>
      </c>
      <c r="AO333" s="102">
        <v>1.628578031291686</v>
      </c>
      <c r="AP333" s="105">
        <v>1.1929986825495391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4BBA8-DAE7-4F7B-A857-7D61B7A1C19D}">
  <dimension ref="A1:JX233"/>
  <sheetViews>
    <sheetView zoomScale="80" zoomScaleNormal="80" workbookViewId="0">
      <pane ySplit="1" topLeftCell="A2" activePane="bottomLeft" state="frozen"/>
      <selection activeCell="B10" sqref="B10"/>
      <selection pane="bottomLeft" activeCell="A2" sqref="A2"/>
    </sheetView>
  </sheetViews>
  <sheetFormatPr defaultColWidth="9.1796875" defaultRowHeight="14.5" x14ac:dyDescent="0.35"/>
  <cols>
    <col min="1" max="1" width="15" style="2" customWidth="1"/>
    <col min="2" max="2" width="25" style="2" customWidth="1"/>
    <col min="3" max="8" width="9.1796875" style="2"/>
    <col min="9" max="9" width="50.81640625" style="2" customWidth="1"/>
    <col min="10" max="10" width="18.26953125" style="2" customWidth="1"/>
    <col min="11" max="11" width="18.1796875" style="2" customWidth="1"/>
    <col min="12" max="12" width="18.26953125" style="2" customWidth="1"/>
    <col min="13" max="14" width="17.26953125" style="2" customWidth="1"/>
    <col min="15" max="15" width="16.54296875" style="2" customWidth="1"/>
    <col min="16" max="16" width="14.54296875" style="2" customWidth="1"/>
    <col min="17" max="17" width="14.7265625" style="2" customWidth="1"/>
    <col min="18" max="18" width="14.54296875" style="2" customWidth="1"/>
    <col min="19" max="19" width="15.26953125" style="2" customWidth="1"/>
    <col min="20" max="20" width="14.26953125" style="2" customWidth="1"/>
    <col min="21" max="43" width="13" style="2" bestFit="1" customWidth="1"/>
    <col min="44" max="45" width="12.54296875" style="2" bestFit="1" customWidth="1"/>
    <col min="46" max="46" width="12.1796875" style="2" bestFit="1" customWidth="1"/>
    <col min="47" max="47" width="13" style="2" bestFit="1" customWidth="1"/>
    <col min="48" max="50" width="12.54296875" style="2" bestFit="1" customWidth="1"/>
    <col min="51" max="51" width="13" style="2" bestFit="1" customWidth="1"/>
    <col min="52" max="53" width="12.1796875" style="2" bestFit="1" customWidth="1"/>
    <col min="54" max="57" width="12.54296875" style="2" bestFit="1" customWidth="1"/>
    <col min="58" max="59" width="13" style="2" bestFit="1" customWidth="1"/>
    <col min="60" max="61" width="12.54296875" style="2" bestFit="1" customWidth="1"/>
    <col min="62" max="62" width="13" style="2" bestFit="1" customWidth="1"/>
    <col min="63" max="63" width="12.54296875" style="2" bestFit="1" customWidth="1"/>
    <col min="64" max="64" width="13" style="2" bestFit="1" customWidth="1"/>
    <col min="65" max="66" width="12.54296875" style="2" bestFit="1" customWidth="1"/>
    <col min="67" max="68" width="13" style="2" bestFit="1" customWidth="1"/>
    <col min="69" max="69" width="12.54296875" style="2" bestFit="1" customWidth="1"/>
    <col min="70" max="71" width="13" style="2" bestFit="1" customWidth="1"/>
    <col min="72" max="73" width="12.54296875" style="2" bestFit="1" customWidth="1"/>
    <col min="74" max="16384" width="9.1796875" style="2"/>
  </cols>
  <sheetData>
    <row r="1" spans="1:30" s="38" customFormat="1" ht="18.5" x14ac:dyDescent="0.45">
      <c r="A1" s="39" t="s">
        <v>212</v>
      </c>
    </row>
    <row r="2" spans="1:30" s="4" customFormat="1" ht="18.5" x14ac:dyDescent="0.45"/>
    <row r="3" spans="1:30" s="6" customFormat="1" x14ac:dyDescent="0.35">
      <c r="A3" s="5" t="s">
        <v>213</v>
      </c>
      <c r="B3" s="6" t="s">
        <v>214</v>
      </c>
    </row>
    <row r="5" spans="1:30" x14ac:dyDescent="0.35">
      <c r="I5" s="1" t="s">
        <v>30</v>
      </c>
    </row>
    <row r="6" spans="1:30" x14ac:dyDescent="0.35">
      <c r="I6" s="21"/>
      <c r="J6" s="76">
        <v>2010</v>
      </c>
      <c r="K6" s="76">
        <v>2011</v>
      </c>
      <c r="L6" s="76">
        <v>2012</v>
      </c>
      <c r="M6" s="76">
        <v>2013</v>
      </c>
      <c r="N6" s="76">
        <v>2014</v>
      </c>
      <c r="O6" s="76">
        <v>2015</v>
      </c>
      <c r="P6" s="76">
        <v>2016</v>
      </c>
      <c r="Q6" s="76">
        <v>2017</v>
      </c>
      <c r="R6" s="76">
        <v>2018</v>
      </c>
      <c r="S6" s="76">
        <v>2019</v>
      </c>
      <c r="T6" s="76">
        <v>2020</v>
      </c>
      <c r="U6" s="76">
        <v>2021</v>
      </c>
      <c r="V6" s="76">
        <v>2022</v>
      </c>
      <c r="W6" s="76">
        <v>2023</v>
      </c>
      <c r="X6" s="76">
        <v>2024</v>
      </c>
      <c r="Y6" s="76">
        <v>2025</v>
      </c>
      <c r="Z6" s="76">
        <v>2026</v>
      </c>
      <c r="AA6" s="76">
        <v>2027</v>
      </c>
      <c r="AB6" s="76">
        <v>2028</v>
      </c>
      <c r="AC6" s="76">
        <v>2029</v>
      </c>
      <c r="AD6" s="76">
        <v>2030</v>
      </c>
    </row>
    <row r="7" spans="1:30" x14ac:dyDescent="0.35">
      <c r="I7" s="65" t="s">
        <v>215</v>
      </c>
      <c r="J7" s="66">
        <v>8.8785674651053892</v>
      </c>
      <c r="K7" s="66">
        <v>8.7338961006913607</v>
      </c>
      <c r="L7" s="66">
        <v>8.5711045423633969</v>
      </c>
      <c r="M7" s="66">
        <v>8.5010558437111357</v>
      </c>
      <c r="N7" s="66">
        <v>8.6927578665636052</v>
      </c>
      <c r="O7" s="66">
        <v>9.0012597099450371</v>
      </c>
      <c r="P7" s="66">
        <v>9.2095829559020395</v>
      </c>
      <c r="Q7" s="66">
        <v>9.6800092176840415</v>
      </c>
      <c r="R7" s="66">
        <v>9.7684356974154198</v>
      </c>
      <c r="S7" s="66">
        <v>9.5332067868496377</v>
      </c>
      <c r="T7" s="66">
        <v>8.5690387793028755</v>
      </c>
      <c r="U7" s="66">
        <v>8.864172632470936</v>
      </c>
      <c r="V7" s="66">
        <v>8.6300773190802591</v>
      </c>
      <c r="W7" s="31"/>
      <c r="X7" s="65"/>
      <c r="Y7" s="65"/>
      <c r="Z7" s="65"/>
      <c r="AA7" s="65"/>
      <c r="AB7" s="65"/>
      <c r="AC7" s="65"/>
      <c r="AD7" s="65"/>
    </row>
    <row r="8" spans="1:30" x14ac:dyDescent="0.35">
      <c r="I8" s="65" t="s">
        <v>216</v>
      </c>
      <c r="J8" s="66">
        <v>3.445410420264253</v>
      </c>
      <c r="K8" s="66">
        <v>3.5529604621522703</v>
      </c>
      <c r="L8" s="66">
        <v>3.5576237945348184</v>
      </c>
      <c r="M8" s="66">
        <v>3.6574167512368452</v>
      </c>
      <c r="N8" s="66">
        <v>3.773010361641048</v>
      </c>
      <c r="O8" s="66">
        <v>3.9041936799385013</v>
      </c>
      <c r="P8" s="66">
        <v>3.7276714473012378</v>
      </c>
      <c r="Q8" s="66">
        <v>4.0820974541717625</v>
      </c>
      <c r="R8" s="66">
        <v>4.2343877602436306</v>
      </c>
      <c r="S8" s="66">
        <v>4.0470713266355558</v>
      </c>
      <c r="T8" s="66">
        <v>3.8713082142267274</v>
      </c>
      <c r="U8" s="66">
        <v>4.1164772218775161</v>
      </c>
      <c r="V8" s="66">
        <v>3.9927761600043215</v>
      </c>
      <c r="W8" s="31"/>
      <c r="X8" s="65"/>
      <c r="Y8" s="65"/>
      <c r="Z8" s="65"/>
      <c r="AA8" s="65"/>
      <c r="AB8" s="65"/>
      <c r="AC8" s="65"/>
      <c r="AD8" s="65"/>
    </row>
    <row r="9" spans="1:30" x14ac:dyDescent="0.35">
      <c r="I9" s="65" t="s">
        <v>217</v>
      </c>
      <c r="J9" s="66">
        <v>0.96388411066490831</v>
      </c>
      <c r="K9" s="66">
        <v>0.98832040891665485</v>
      </c>
      <c r="L9" s="66">
        <v>0.81978496580547744</v>
      </c>
      <c r="M9" s="66">
        <v>0.862824672508269</v>
      </c>
      <c r="N9" s="66">
        <v>0.81738415400675524</v>
      </c>
      <c r="O9" s="66">
        <v>0.85563061889544223</v>
      </c>
      <c r="P9" s="66">
        <v>0.92549837075790797</v>
      </c>
      <c r="Q9" s="66">
        <v>0.99586406511407954</v>
      </c>
      <c r="R9" s="66">
        <v>1.078020678409751</v>
      </c>
      <c r="S9" s="66">
        <v>1.0241488650473412</v>
      </c>
      <c r="T9" s="66">
        <v>0.70912593875709917</v>
      </c>
      <c r="U9" s="66">
        <v>0.82383608642477546</v>
      </c>
      <c r="V9" s="66">
        <v>1.0235256006625351</v>
      </c>
      <c r="W9" s="31"/>
      <c r="X9" s="65"/>
      <c r="Y9" s="65"/>
      <c r="Z9" s="65"/>
      <c r="AA9" s="65"/>
      <c r="AB9" s="65"/>
      <c r="AC9" s="65"/>
      <c r="AD9" s="65"/>
    </row>
    <row r="10" spans="1:30" x14ac:dyDescent="0.35">
      <c r="I10" s="32" t="s">
        <v>218</v>
      </c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106">
        <v>13.9</v>
      </c>
      <c r="V10" s="106">
        <v>13.8</v>
      </c>
      <c r="W10" s="106">
        <v>14.4</v>
      </c>
      <c r="X10" s="65"/>
      <c r="Y10" s="65"/>
      <c r="Z10" s="65"/>
      <c r="AA10" s="65"/>
      <c r="AB10" s="65"/>
      <c r="AC10" s="65"/>
      <c r="AD10" s="65"/>
    </row>
    <row r="11" spans="1:30" x14ac:dyDescent="0.35">
      <c r="I11" s="32" t="s">
        <v>219</v>
      </c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6">
        <v>13.176</v>
      </c>
      <c r="U11" s="66">
        <v>14.391999999999999</v>
      </c>
      <c r="V11" s="66">
        <v>15.135999999999999</v>
      </c>
      <c r="W11" s="66">
        <v>15.266999999999999</v>
      </c>
      <c r="X11" s="66">
        <v>15.147</v>
      </c>
      <c r="Y11" s="66">
        <v>14.992000000000001</v>
      </c>
      <c r="Z11" s="66">
        <v>14.743</v>
      </c>
      <c r="AA11" s="66">
        <v>14.443</v>
      </c>
      <c r="AB11" s="66">
        <v>14.02</v>
      </c>
      <c r="AC11" s="66">
        <v>13.478</v>
      </c>
      <c r="AD11" s="66">
        <v>12.818</v>
      </c>
    </row>
    <row r="26" spans="1:22" s="6" customFormat="1" x14ac:dyDescent="0.35">
      <c r="A26" s="5" t="s">
        <v>220</v>
      </c>
      <c r="B26" s="6" t="s">
        <v>221</v>
      </c>
    </row>
    <row r="28" spans="1:22" x14ac:dyDescent="0.35">
      <c r="I28" s="1" t="s">
        <v>30</v>
      </c>
    </row>
    <row r="29" spans="1:22" x14ac:dyDescent="0.35">
      <c r="I29" s="21"/>
      <c r="J29" s="76">
        <v>2010</v>
      </c>
      <c r="K29" s="76">
        <v>2011</v>
      </c>
      <c r="L29" s="76">
        <v>2012</v>
      </c>
      <c r="M29" s="76">
        <v>2013</v>
      </c>
      <c r="N29" s="76">
        <v>2014</v>
      </c>
      <c r="O29" s="76">
        <v>2015</v>
      </c>
      <c r="P29" s="76">
        <v>2016</v>
      </c>
      <c r="Q29" s="76">
        <v>2017</v>
      </c>
      <c r="R29" s="76">
        <v>2018</v>
      </c>
      <c r="S29" s="76">
        <v>2019</v>
      </c>
      <c r="T29" s="76">
        <v>2020</v>
      </c>
      <c r="U29" s="76">
        <v>2021</v>
      </c>
      <c r="V29" s="76">
        <v>2022</v>
      </c>
    </row>
    <row r="30" spans="1:22" x14ac:dyDescent="0.35">
      <c r="I30" s="32" t="s">
        <v>222</v>
      </c>
      <c r="J30" s="14">
        <v>6.962313070397216</v>
      </c>
      <c r="K30" s="14">
        <v>6.797111977877992</v>
      </c>
      <c r="L30" s="14">
        <v>6.6272909663059565</v>
      </c>
      <c r="M30" s="14">
        <v>6.5347604855665686</v>
      </c>
      <c r="N30" s="14">
        <v>6.6291722371934174</v>
      </c>
      <c r="O30" s="14">
        <v>6.8209580920941706</v>
      </c>
      <c r="P30" s="14">
        <v>6.942898922727716</v>
      </c>
      <c r="Q30" s="14">
        <v>7.1583051991983018</v>
      </c>
      <c r="R30" s="14">
        <v>7.1018373677804414</v>
      </c>
      <c r="S30" s="14">
        <v>6.967285243619048</v>
      </c>
      <c r="T30" s="14">
        <v>6.0802209203074389</v>
      </c>
      <c r="U30" s="14">
        <v>6.2060623148276326</v>
      </c>
      <c r="V30" s="14">
        <v>5.9150830086177768</v>
      </c>
    </row>
    <row r="31" spans="1:22" x14ac:dyDescent="0.35">
      <c r="I31" s="32" t="s">
        <v>223</v>
      </c>
      <c r="J31" s="14">
        <v>1.8704957554222974</v>
      </c>
      <c r="K31" s="14">
        <v>1.8925957888243901</v>
      </c>
      <c r="L31" s="14">
        <v>1.9005848651240378</v>
      </c>
      <c r="M31" s="14">
        <v>1.9228199031569284</v>
      </c>
      <c r="N31" s="14">
        <v>2.0194931537430008</v>
      </c>
      <c r="O31" s="14">
        <v>2.1350587914211641</v>
      </c>
      <c r="P31" s="14">
        <v>2.220772289967031</v>
      </c>
      <c r="Q31" s="14">
        <v>2.4750275808237183</v>
      </c>
      <c r="R31" s="14">
        <v>2.6190155691263537</v>
      </c>
      <c r="S31" s="14">
        <v>2.5168282274936491</v>
      </c>
      <c r="T31" s="14">
        <v>2.4440570559792931</v>
      </c>
      <c r="U31" s="14">
        <v>2.6133415141825611</v>
      </c>
      <c r="V31" s="14">
        <v>2.6735477568177215</v>
      </c>
    </row>
    <row r="32" spans="1:22" x14ac:dyDescent="0.35">
      <c r="I32" s="32" t="s">
        <v>224</v>
      </c>
      <c r="J32" s="14">
        <v>4.5758639285874501E-2</v>
      </c>
      <c r="K32" s="14">
        <v>4.4188333988978597E-2</v>
      </c>
      <c r="L32" s="14">
        <v>4.3228710933402602E-2</v>
      </c>
      <c r="M32" s="14">
        <v>4.3475454987639411E-2</v>
      </c>
      <c r="N32" s="14">
        <v>4.4092475627187398E-2</v>
      </c>
      <c r="O32" s="14">
        <v>4.5242826429701094E-2</v>
      </c>
      <c r="P32" s="14">
        <v>4.59117432072913E-2</v>
      </c>
      <c r="Q32" s="14">
        <v>4.6676437662021203E-2</v>
      </c>
      <c r="R32" s="14">
        <v>4.7582760508625296E-2</v>
      </c>
      <c r="S32" s="14">
        <v>4.9093315736942006E-2</v>
      </c>
      <c r="T32" s="14">
        <v>4.4760803016142298E-2</v>
      </c>
      <c r="U32" s="14">
        <v>4.4768803460742794E-2</v>
      </c>
      <c r="V32" s="14">
        <v>4.1446553644760402E-2</v>
      </c>
    </row>
    <row r="47" spans="1:2" s="6" customFormat="1" x14ac:dyDescent="0.35">
      <c r="A47" s="5" t="s">
        <v>225</v>
      </c>
      <c r="B47" s="6" t="s">
        <v>226</v>
      </c>
    </row>
    <row r="49" spans="9:73" x14ac:dyDescent="0.35">
      <c r="I49" s="1" t="s">
        <v>227</v>
      </c>
    </row>
    <row r="50" spans="9:73" x14ac:dyDescent="0.35">
      <c r="I50"/>
      <c r="J50" s="107">
        <v>43496</v>
      </c>
      <c r="K50" s="107">
        <v>43524</v>
      </c>
      <c r="L50" s="107">
        <v>43555</v>
      </c>
      <c r="M50" s="107">
        <v>43585</v>
      </c>
      <c r="N50" s="107">
        <v>43616</v>
      </c>
      <c r="O50" s="107">
        <v>43646</v>
      </c>
      <c r="P50" s="107">
        <v>43677</v>
      </c>
      <c r="Q50" s="107">
        <v>43708</v>
      </c>
      <c r="R50" s="107">
        <v>43738</v>
      </c>
      <c r="S50" s="107">
        <v>43769</v>
      </c>
      <c r="T50" s="107">
        <v>43799</v>
      </c>
      <c r="U50" s="107">
        <v>43830</v>
      </c>
      <c r="V50" s="107">
        <v>43861</v>
      </c>
      <c r="W50" s="107">
        <v>43890</v>
      </c>
      <c r="X50" s="107">
        <v>43921</v>
      </c>
      <c r="Y50" s="107">
        <v>43951</v>
      </c>
      <c r="Z50" s="107">
        <v>43982</v>
      </c>
      <c r="AA50" s="107">
        <v>44012</v>
      </c>
      <c r="AB50" s="107">
        <v>44043</v>
      </c>
      <c r="AC50" s="107">
        <v>44074</v>
      </c>
      <c r="AD50" s="107">
        <v>44104</v>
      </c>
      <c r="AE50" s="107">
        <v>44135</v>
      </c>
      <c r="AF50" s="107">
        <v>44165</v>
      </c>
      <c r="AG50" s="107">
        <v>44196</v>
      </c>
      <c r="AH50" s="107">
        <v>44227</v>
      </c>
      <c r="AI50" s="107">
        <v>44255</v>
      </c>
      <c r="AJ50" s="107">
        <v>44286</v>
      </c>
      <c r="AK50" s="107">
        <v>44316</v>
      </c>
      <c r="AL50" s="107">
        <v>44347</v>
      </c>
      <c r="AM50" s="107">
        <v>44377</v>
      </c>
      <c r="AN50" s="107">
        <v>44408</v>
      </c>
      <c r="AO50" s="107">
        <v>44439</v>
      </c>
      <c r="AP50" s="107">
        <v>44469</v>
      </c>
      <c r="AQ50" s="107">
        <v>44500</v>
      </c>
      <c r="AR50" s="107">
        <v>44530</v>
      </c>
      <c r="AS50" s="107">
        <v>44561</v>
      </c>
      <c r="AT50" s="107">
        <v>44592</v>
      </c>
      <c r="AU50" s="107">
        <v>44620</v>
      </c>
      <c r="AV50" s="107">
        <v>44651</v>
      </c>
      <c r="AW50" s="107">
        <v>44681</v>
      </c>
      <c r="AX50" s="107">
        <v>44712</v>
      </c>
      <c r="AY50" s="107">
        <v>44742</v>
      </c>
      <c r="AZ50" s="107">
        <v>44773</v>
      </c>
      <c r="BA50" s="107">
        <v>44804</v>
      </c>
      <c r="BB50" s="107">
        <v>44834</v>
      </c>
      <c r="BC50" s="107">
        <v>44865</v>
      </c>
      <c r="BD50" s="107">
        <v>44895</v>
      </c>
      <c r="BE50" s="107">
        <v>44926</v>
      </c>
      <c r="BF50" s="107">
        <v>44957</v>
      </c>
      <c r="BG50" s="107">
        <v>44985</v>
      </c>
      <c r="BH50" s="107">
        <v>45016</v>
      </c>
      <c r="BI50" s="107">
        <v>45046</v>
      </c>
      <c r="BJ50" s="107">
        <v>45077</v>
      </c>
      <c r="BK50" s="107">
        <v>45107</v>
      </c>
      <c r="BL50" s="107">
        <v>45138</v>
      </c>
      <c r="BM50" s="107">
        <v>45169</v>
      </c>
      <c r="BN50" s="107">
        <v>45199</v>
      </c>
      <c r="BO50" s="107">
        <v>45230</v>
      </c>
      <c r="BP50" s="107">
        <v>45260</v>
      </c>
      <c r="BQ50" s="107">
        <v>45291</v>
      </c>
      <c r="BR50" s="107">
        <v>45322</v>
      </c>
      <c r="BS50" s="107">
        <v>45351</v>
      </c>
      <c r="BT50" s="107">
        <v>45382</v>
      </c>
      <c r="BU50" s="107">
        <v>45412</v>
      </c>
    </row>
    <row r="51" spans="9:73" x14ac:dyDescent="0.35">
      <c r="I51" s="32" t="s">
        <v>228</v>
      </c>
      <c r="J51" s="47">
        <v>182.39553244752551</v>
      </c>
      <c r="K51" s="47">
        <v>181.0130904634581</v>
      </c>
      <c r="L51" s="47">
        <v>180.78507938139029</v>
      </c>
      <c r="M51" s="47">
        <v>178.81088723930719</v>
      </c>
      <c r="N51" s="47">
        <v>178.88559744140929</v>
      </c>
      <c r="O51" s="47">
        <v>178.93799451828099</v>
      </c>
      <c r="P51" s="47">
        <v>178.00986547085199</v>
      </c>
      <c r="Q51" s="47">
        <v>178.1669383118487</v>
      </c>
      <c r="R51" s="47">
        <v>174.08059103197539</v>
      </c>
      <c r="S51" s="47">
        <v>176.1214239720357</v>
      </c>
      <c r="T51" s="47">
        <v>176.86345884962151</v>
      </c>
      <c r="U51" s="47">
        <v>175.6893703241895</v>
      </c>
      <c r="V51" s="47">
        <v>176.0675655725604</v>
      </c>
      <c r="W51" s="47">
        <v>175.1065785851913</v>
      </c>
      <c r="X51" s="47">
        <v>174.06656859139389</v>
      </c>
      <c r="Y51" s="47">
        <v>179.02112676056339</v>
      </c>
      <c r="Z51" s="47">
        <v>178.35305883164361</v>
      </c>
      <c r="AA51" s="47">
        <v>179.22188659247479</v>
      </c>
      <c r="AB51" s="47">
        <v>178.3497967479675</v>
      </c>
      <c r="AC51" s="47">
        <v>174.75567423230979</v>
      </c>
      <c r="AD51" s="47">
        <v>174.97394322125501</v>
      </c>
      <c r="AE51" s="47">
        <v>176.23334280034081</v>
      </c>
      <c r="AF51" s="47">
        <v>174.37559780706869</v>
      </c>
      <c r="AG51" s="47">
        <v>175.41938606194691</v>
      </c>
      <c r="AH51" s="47">
        <v>174.31377469300591</v>
      </c>
      <c r="AI51" s="47">
        <v>174.83932468129089</v>
      </c>
      <c r="AJ51" s="47">
        <v>172.3547902013097</v>
      </c>
      <c r="AK51" s="47">
        <v>173.3133157866466</v>
      </c>
      <c r="AL51" s="47">
        <v>173.95168480084359</v>
      </c>
      <c r="AM51" s="47">
        <v>175.98963388776329</v>
      </c>
      <c r="AN51" s="47">
        <v>165.39793623495169</v>
      </c>
      <c r="AO51" s="47">
        <v>166.27078446703149</v>
      </c>
      <c r="AP51" s="47">
        <v>159.78479679932619</v>
      </c>
      <c r="AQ51" s="47">
        <v>170.05088745254949</v>
      </c>
      <c r="AR51" s="47">
        <v>163.71534195933461</v>
      </c>
      <c r="AS51" s="47">
        <v>161.7513190699832</v>
      </c>
      <c r="AT51" s="47">
        <v>170.13700527353109</v>
      </c>
      <c r="AU51" s="47">
        <v>166.73814179563101</v>
      </c>
      <c r="AV51" s="47">
        <v>190.6915694884695</v>
      </c>
      <c r="AW51" s="47">
        <v>127.15272484119021</v>
      </c>
      <c r="AX51" s="47">
        <v>141.99285919953931</v>
      </c>
      <c r="AY51" s="47">
        <v>144.9593154092147</v>
      </c>
      <c r="AZ51" s="47">
        <v>136.97918853825729</v>
      </c>
      <c r="BA51" s="47">
        <v>127.0447212905287</v>
      </c>
      <c r="BB51" s="47">
        <v>129.80487804878049</v>
      </c>
      <c r="BC51" s="47">
        <v>136.73079716216969</v>
      </c>
      <c r="BD51" s="47">
        <v>129.9688459850812</v>
      </c>
      <c r="BE51" s="47">
        <v>128.13321630583189</v>
      </c>
      <c r="BF51" s="47">
        <v>135.77182357619131</v>
      </c>
      <c r="BG51" s="47">
        <v>136.20690890847851</v>
      </c>
      <c r="BH51" s="47">
        <v>123.87366833223339</v>
      </c>
      <c r="BI51" s="47">
        <v>129.51229645513641</v>
      </c>
      <c r="BJ51" s="47">
        <v>131.1674357629785</v>
      </c>
      <c r="BK51" s="47">
        <v>134.81933045993981</v>
      </c>
      <c r="BL51" s="47">
        <v>118.6744854440942</v>
      </c>
      <c r="BM51" s="47">
        <v>120.6738005494154</v>
      </c>
      <c r="BN51" s="47">
        <v>111.4766498059052</v>
      </c>
      <c r="BO51" s="47">
        <v>113.5748802120502</v>
      </c>
      <c r="BP51" s="47">
        <v>109.338279916556</v>
      </c>
      <c r="BQ51" s="47">
        <v>89.024522008737733</v>
      </c>
      <c r="BR51" s="47">
        <v>149.98521180698759</v>
      </c>
      <c r="BS51" s="47">
        <v>142.90067305731179</v>
      </c>
      <c r="BT51" s="47">
        <v>140.14495133819949</v>
      </c>
      <c r="BU51" s="47">
        <v>140.82495948136139</v>
      </c>
    </row>
    <row r="52" spans="9:73" x14ac:dyDescent="0.35">
      <c r="I52" s="32" t="s">
        <v>229</v>
      </c>
      <c r="J52" s="47">
        <v>248.8364811133201</v>
      </c>
      <c r="K52" s="47">
        <v>248.17799429657791</v>
      </c>
      <c r="L52" s="47">
        <v>249.58338474192891</v>
      </c>
      <c r="M52" s="47">
        <v>248.39038262668049</v>
      </c>
      <c r="N52" s="47">
        <v>248.83876613432511</v>
      </c>
      <c r="O52" s="47">
        <v>249.02212138400449</v>
      </c>
      <c r="P52" s="47">
        <v>250.52061219451991</v>
      </c>
      <c r="Q52" s="47">
        <v>249.0045739046702</v>
      </c>
      <c r="R52" s="47">
        <v>249.91263762565819</v>
      </c>
      <c r="S52" s="47">
        <v>251.19119003690039</v>
      </c>
      <c r="T52" s="47">
        <v>250.7457900807382</v>
      </c>
      <c r="U52" s="47">
        <v>248.84859813084111</v>
      </c>
      <c r="V52" s="47">
        <v>248.1663820444011</v>
      </c>
      <c r="W52" s="47">
        <v>248.34811471056821</v>
      </c>
      <c r="X52" s="47">
        <v>248.999659400545</v>
      </c>
      <c r="Y52" s="47">
        <v>251</v>
      </c>
      <c r="Z52" s="47">
        <v>251.24991746450971</v>
      </c>
      <c r="AA52" s="47">
        <v>249.46071019473081</v>
      </c>
      <c r="AB52" s="47">
        <v>249.51099158091671</v>
      </c>
      <c r="AC52" s="47">
        <v>250.79127028539449</v>
      </c>
      <c r="AD52" s="47">
        <v>249.61731416335269</v>
      </c>
      <c r="AE52" s="47">
        <v>244.28563474387531</v>
      </c>
      <c r="AF52" s="47">
        <v>243.15356200527711</v>
      </c>
      <c r="AG52" s="47">
        <v>246.09833641404799</v>
      </c>
      <c r="AH52" s="47">
        <v>245.1024365987071</v>
      </c>
      <c r="AI52" s="47">
        <v>245.65566037735849</v>
      </c>
      <c r="AJ52" s="47">
        <v>245.77128712871291</v>
      </c>
      <c r="AK52" s="47">
        <v>244.8544921875</v>
      </c>
      <c r="AL52" s="47">
        <v>246.3261319236957</v>
      </c>
      <c r="AM52" s="47">
        <v>246.6818379790941</v>
      </c>
      <c r="AN52" s="47">
        <v>243.79496623695519</v>
      </c>
      <c r="AO52" s="47">
        <v>244.11078286558339</v>
      </c>
      <c r="AP52" s="47">
        <v>243.75460405156539</v>
      </c>
      <c r="AQ52" s="47">
        <v>243.67550254031369</v>
      </c>
      <c r="AR52" s="47">
        <v>242.8676807668264</v>
      </c>
      <c r="AS52" s="47">
        <v>245.017048222114</v>
      </c>
      <c r="AT52" s="47">
        <v>244.5618811881188</v>
      </c>
      <c r="AU52" s="47">
        <v>242.7298078909316</v>
      </c>
      <c r="AV52" s="47">
        <v>246.6985212569316</v>
      </c>
      <c r="AW52" s="47">
        <v>236.0475609756098</v>
      </c>
      <c r="AX52" s="47">
        <v>238.7338814366075</v>
      </c>
      <c r="AY52" s="47">
        <v>237.34224598930481</v>
      </c>
      <c r="AZ52" s="47">
        <v>236.8517409210034</v>
      </c>
      <c r="BA52" s="47">
        <v>238.88381123058539</v>
      </c>
      <c r="BB52" s="47">
        <v>237.7885714285714</v>
      </c>
      <c r="BC52" s="47">
        <v>241.11739745403111</v>
      </c>
      <c r="BD52" s="47">
        <v>238.95381120646141</v>
      </c>
      <c r="BE52" s="47">
        <v>235.94505141388171</v>
      </c>
      <c r="BF52" s="47">
        <v>239.83858004018751</v>
      </c>
      <c r="BG52" s="47">
        <v>238.3353494623656</v>
      </c>
      <c r="BH52" s="47">
        <v>237.07916561950239</v>
      </c>
      <c r="BI52" s="47">
        <v>237.879381443299</v>
      </c>
      <c r="BJ52" s="47">
        <v>239.28436018957339</v>
      </c>
      <c r="BK52" s="47">
        <v>240.8710477371358</v>
      </c>
      <c r="BL52" s="47">
        <v>247.76552227903579</v>
      </c>
      <c r="BM52" s="47">
        <v>244.78513800424631</v>
      </c>
      <c r="BN52" s="47">
        <v>239.0153374233129</v>
      </c>
      <c r="BO52" s="47">
        <v>233.29920948616601</v>
      </c>
      <c r="BP52" s="47">
        <v>224.4795918367347</v>
      </c>
      <c r="BQ52" s="47">
        <v>206.19509202453989</v>
      </c>
      <c r="BR52" s="47">
        <v>239.08994708994709</v>
      </c>
      <c r="BS52" s="47">
        <v>236.7523298503248</v>
      </c>
      <c r="BT52" s="47">
        <v>235.0552179656539</v>
      </c>
      <c r="BU52" s="47">
        <v>237.02015988877301</v>
      </c>
    </row>
    <row r="68" spans="1:30" s="6" customFormat="1" x14ac:dyDescent="0.35">
      <c r="A68" s="5" t="s">
        <v>230</v>
      </c>
      <c r="B68" s="6" t="s">
        <v>231</v>
      </c>
    </row>
    <row r="70" spans="1:30" x14ac:dyDescent="0.35">
      <c r="B70"/>
      <c r="I70" s="1" t="s">
        <v>232</v>
      </c>
    </row>
    <row r="71" spans="1:30" x14ac:dyDescent="0.35">
      <c r="J71" s="76">
        <v>2010</v>
      </c>
      <c r="K71" s="76">
        <v>2011</v>
      </c>
      <c r="L71" s="76">
        <v>2012</v>
      </c>
      <c r="M71" s="76">
        <v>2013</v>
      </c>
      <c r="N71" s="76">
        <v>2014</v>
      </c>
      <c r="O71" s="76">
        <v>2015</v>
      </c>
      <c r="P71" s="76">
        <v>2016</v>
      </c>
      <c r="Q71" s="76">
        <v>2017</v>
      </c>
      <c r="R71" s="76">
        <v>2018</v>
      </c>
      <c r="S71" s="76">
        <v>2019</v>
      </c>
      <c r="T71" s="76">
        <v>2020</v>
      </c>
      <c r="U71" s="76">
        <v>2021</v>
      </c>
      <c r="V71" s="76">
        <v>2022</v>
      </c>
      <c r="W71" s="76">
        <v>2023</v>
      </c>
      <c r="X71" s="76">
        <v>2024</v>
      </c>
      <c r="Y71" s="76">
        <v>2025</v>
      </c>
      <c r="Z71" s="76">
        <v>2026</v>
      </c>
      <c r="AA71" s="76">
        <v>2027</v>
      </c>
      <c r="AB71" s="76">
        <v>2028</v>
      </c>
      <c r="AC71" s="76">
        <v>2029</v>
      </c>
      <c r="AD71" s="76">
        <v>2030</v>
      </c>
    </row>
    <row r="72" spans="1:30" x14ac:dyDescent="0.35">
      <c r="I72" s="25" t="s">
        <v>154</v>
      </c>
      <c r="J72" s="29">
        <v>8.8785674651053874</v>
      </c>
      <c r="K72" s="29">
        <v>8.7338961006913607</v>
      </c>
      <c r="L72" s="29">
        <v>8.5711045423633969</v>
      </c>
      <c r="M72" s="29">
        <v>8.5010558437111374</v>
      </c>
      <c r="N72" s="29">
        <v>8.6927578665636052</v>
      </c>
      <c r="O72" s="29">
        <v>9.0012597099450353</v>
      </c>
      <c r="P72" s="29">
        <v>9.2095829559020377</v>
      </c>
      <c r="Q72" s="29">
        <v>9.6800092176840433</v>
      </c>
      <c r="R72" s="29">
        <v>9.7684356974154198</v>
      </c>
      <c r="S72" s="29">
        <v>9.5332067868496395</v>
      </c>
      <c r="T72" s="29">
        <v>8.5690387793028755</v>
      </c>
      <c r="U72" s="52">
        <v>8.864172632470936</v>
      </c>
      <c r="V72" s="52">
        <v>8.6300773190802591</v>
      </c>
      <c r="W72" s="29"/>
      <c r="X72" s="29"/>
      <c r="Y72" s="29"/>
      <c r="Z72" s="29"/>
      <c r="AA72" s="29"/>
      <c r="AB72" s="29"/>
      <c r="AC72" s="29"/>
      <c r="AD72" s="29"/>
    </row>
    <row r="73" spans="1:30" x14ac:dyDescent="0.35">
      <c r="I73" t="s">
        <v>140</v>
      </c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>
        <v>8.5154866549931221</v>
      </c>
      <c r="U73" s="29">
        <v>9.1961818228542818</v>
      </c>
      <c r="V73" s="29">
        <v>9.8568622701376807</v>
      </c>
      <c r="W73" s="29">
        <v>9.912337516068666</v>
      </c>
      <c r="X73" s="29">
        <v>9.8247176609455558</v>
      </c>
      <c r="Y73" s="29">
        <v>9.7076306999412676</v>
      </c>
      <c r="Z73" s="29">
        <v>9.546504718984929</v>
      </c>
      <c r="AA73" s="29">
        <v>9.3214988079900749</v>
      </c>
      <c r="AB73" s="29">
        <v>8.9888349738220352</v>
      </c>
      <c r="AC73" s="29">
        <v>8.5359234980879108</v>
      </c>
      <c r="AD73" s="29">
        <v>7.9861737538274831</v>
      </c>
    </row>
    <row r="75" spans="1:30" x14ac:dyDescent="0.35">
      <c r="I75" s="1" t="s">
        <v>233</v>
      </c>
    </row>
    <row r="76" spans="1:30" x14ac:dyDescent="0.35">
      <c r="I76" s="77"/>
      <c r="J76" s="78">
        <v>2010</v>
      </c>
      <c r="K76" s="78">
        <v>2011</v>
      </c>
      <c r="L76" s="78">
        <v>2012</v>
      </c>
      <c r="M76" s="78">
        <v>2013</v>
      </c>
      <c r="N76" s="78">
        <v>2014</v>
      </c>
      <c r="O76" s="78">
        <v>2015</v>
      </c>
      <c r="P76" s="78">
        <v>2016</v>
      </c>
      <c r="Q76" s="78">
        <v>2017</v>
      </c>
      <c r="R76" s="78">
        <v>2018</v>
      </c>
      <c r="S76" s="78">
        <v>2019</v>
      </c>
      <c r="T76" s="78">
        <v>2020</v>
      </c>
      <c r="U76" s="78">
        <v>2021</v>
      </c>
      <c r="V76" s="78">
        <v>2022</v>
      </c>
      <c r="W76" s="78">
        <v>2023</v>
      </c>
      <c r="X76" s="78">
        <v>2024</v>
      </c>
      <c r="Y76" s="78">
        <v>2025</v>
      </c>
      <c r="Z76" s="78">
        <v>2026</v>
      </c>
      <c r="AA76" s="78">
        <v>2027</v>
      </c>
      <c r="AB76" s="78">
        <v>2028</v>
      </c>
      <c r="AC76" s="78">
        <v>2029</v>
      </c>
      <c r="AD76" s="78">
        <v>2030</v>
      </c>
    </row>
    <row r="77" spans="1:30" x14ac:dyDescent="0.35">
      <c r="I77" s="79" t="s">
        <v>154</v>
      </c>
      <c r="J77" s="95">
        <v>37.660023027699999</v>
      </c>
      <c r="K77" s="94">
        <v>37.192684422699998</v>
      </c>
      <c r="L77" s="94">
        <v>37.266199393599997</v>
      </c>
      <c r="M77" s="94">
        <v>37.821720053999996</v>
      </c>
      <c r="N77" s="94">
        <v>38.745536080800001</v>
      </c>
      <c r="O77" s="94">
        <v>40.199206082000003</v>
      </c>
      <c r="P77" s="94">
        <v>42.104819836799997</v>
      </c>
      <c r="Q77" s="94">
        <v>43.517149255200003</v>
      </c>
      <c r="R77" s="94">
        <v>44.601400718900003</v>
      </c>
      <c r="S77" s="94">
        <v>44.187273071600004</v>
      </c>
      <c r="T77" s="94">
        <v>42.554372648899992</v>
      </c>
      <c r="U77" s="94">
        <v>43.063420005899999</v>
      </c>
      <c r="V77" s="94">
        <v>43.678885378300002</v>
      </c>
      <c r="W77" s="95"/>
      <c r="X77" s="95"/>
      <c r="Y77" s="95"/>
      <c r="Z77" s="95"/>
      <c r="AA77" s="95"/>
      <c r="AB77" s="95"/>
      <c r="AC77" s="95"/>
      <c r="AD77" s="95"/>
    </row>
    <row r="78" spans="1:30" x14ac:dyDescent="0.35">
      <c r="I78" s="108" t="s">
        <v>140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>
        <v>42.961966241340001</v>
      </c>
      <c r="U78" s="95">
        <v>43.550557583226229</v>
      </c>
      <c r="V78" s="95">
        <v>47.742400177147999</v>
      </c>
      <c r="W78" s="95">
        <v>49.079622972778168</v>
      </c>
      <c r="X78" s="95">
        <v>49.404351080008233</v>
      </c>
      <c r="Y78" s="95">
        <v>49.729079187238277</v>
      </c>
      <c r="Z78" s="95">
        <v>50.053807294468328</v>
      </c>
      <c r="AA78" s="95">
        <v>50.378535401698379</v>
      </c>
      <c r="AB78" s="95">
        <v>50.610392268616309</v>
      </c>
      <c r="AC78" s="95">
        <v>50.749377895222175</v>
      </c>
      <c r="AD78" s="95">
        <v>50.888363521828005</v>
      </c>
    </row>
    <row r="79" spans="1:30" x14ac:dyDescent="0.35">
      <c r="I79"/>
    </row>
    <row r="80" spans="1:30" x14ac:dyDescent="0.35">
      <c r="I80" s="1" t="s">
        <v>234</v>
      </c>
    </row>
    <row r="81" spans="9:284" x14ac:dyDescent="0.35">
      <c r="I81" s="77"/>
      <c r="J81" s="78">
        <v>2010</v>
      </c>
      <c r="K81" s="78">
        <v>2011</v>
      </c>
      <c r="L81" s="78">
        <v>2012</v>
      </c>
      <c r="M81" s="78">
        <v>2013</v>
      </c>
      <c r="N81" s="78">
        <v>2014</v>
      </c>
      <c r="O81" s="78">
        <v>2015</v>
      </c>
      <c r="P81" s="78">
        <v>2016</v>
      </c>
      <c r="Q81" s="78">
        <v>2017</v>
      </c>
      <c r="R81" s="78">
        <v>2018</v>
      </c>
      <c r="S81" s="78">
        <v>2019</v>
      </c>
      <c r="T81" s="78">
        <v>2020</v>
      </c>
      <c r="U81" s="78">
        <v>2021</v>
      </c>
      <c r="V81" s="78">
        <v>2022</v>
      </c>
      <c r="W81" s="78">
        <v>2023</v>
      </c>
      <c r="X81" s="78">
        <v>2024</v>
      </c>
      <c r="Y81" s="78">
        <v>2025</v>
      </c>
      <c r="Z81" s="78">
        <v>2026</v>
      </c>
      <c r="AA81" s="78">
        <v>2027</v>
      </c>
      <c r="AB81" s="78">
        <v>2028</v>
      </c>
      <c r="AC81" s="78">
        <v>2029</v>
      </c>
      <c r="AD81" s="78">
        <v>2030</v>
      </c>
    </row>
    <row r="82" spans="9:284" x14ac:dyDescent="0.35">
      <c r="I82" s="79" t="s">
        <v>154</v>
      </c>
      <c r="J82" s="109">
        <v>235.75576304281469</v>
      </c>
      <c r="K82" s="109">
        <v>234.82833348164451</v>
      </c>
      <c r="L82" s="109">
        <v>229.9967445522598</v>
      </c>
      <c r="M82" s="109">
        <v>224.76650537240889</v>
      </c>
      <c r="N82" s="109">
        <v>224.355080503615</v>
      </c>
      <c r="O82" s="109">
        <v>223.9163552529842</v>
      </c>
      <c r="P82" s="109">
        <v>218.7298981826489</v>
      </c>
      <c r="Q82" s="109">
        <v>222.4412532382816</v>
      </c>
      <c r="R82" s="109">
        <v>219.0163434323714</v>
      </c>
      <c r="S82" s="109">
        <v>215.7455331403288</v>
      </c>
      <c r="T82" s="109">
        <v>201.3668219245709</v>
      </c>
      <c r="U82" s="109">
        <v>205.83995955863421</v>
      </c>
      <c r="V82" s="109">
        <v>197.58007202646579</v>
      </c>
      <c r="W82" s="95"/>
      <c r="X82" s="95"/>
      <c r="Y82" s="95"/>
      <c r="Z82" s="95"/>
      <c r="AA82" s="95"/>
      <c r="AB82" s="95"/>
      <c r="AC82" s="95"/>
      <c r="AD82" s="95"/>
    </row>
    <row r="83" spans="9:284" x14ac:dyDescent="0.35">
      <c r="I83" s="108" t="s">
        <v>140</v>
      </c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>
        <v>199.17964320437525</v>
      </c>
      <c r="U83" s="109">
        <v>212.08111451641579</v>
      </c>
      <c r="V83" s="109">
        <v>207.3846124499207</v>
      </c>
      <c r="W83" s="95">
        <v>202.88406089079774</v>
      </c>
      <c r="X83" s="95">
        <v>199.77192857992625</v>
      </c>
      <c r="Y83" s="95">
        <v>196.10795451678194</v>
      </c>
      <c r="Z83" s="95">
        <v>191.60792577173871</v>
      </c>
      <c r="AA83" s="95">
        <v>185.89869314664728</v>
      </c>
      <c r="AB83" s="95">
        <v>178.46209933725561</v>
      </c>
      <c r="AC83" s="95">
        <v>169.03265250974533</v>
      </c>
      <c r="AD83" s="95">
        <v>157.74900699064736</v>
      </c>
    </row>
    <row r="85" spans="9:284" x14ac:dyDescent="0.35">
      <c r="I85" s="1" t="s">
        <v>235</v>
      </c>
    </row>
    <row r="86" spans="9:284" x14ac:dyDescent="0.35">
      <c r="I86" s="27"/>
      <c r="J86" s="89">
        <v>41305</v>
      </c>
      <c r="K86" s="89">
        <v>41333</v>
      </c>
      <c r="L86" s="89">
        <v>41364</v>
      </c>
      <c r="M86" s="89">
        <v>41425</v>
      </c>
      <c r="N86" s="89">
        <v>41455</v>
      </c>
      <c r="O86" s="89">
        <v>41486</v>
      </c>
      <c r="P86" s="89">
        <v>41517</v>
      </c>
      <c r="Q86" s="89">
        <v>41547</v>
      </c>
      <c r="R86" s="89">
        <v>41578</v>
      </c>
      <c r="S86" s="89">
        <v>41608</v>
      </c>
      <c r="T86" s="89">
        <v>41639</v>
      </c>
      <c r="U86" s="89">
        <v>41670</v>
      </c>
      <c r="V86" s="89">
        <v>41698</v>
      </c>
      <c r="W86" s="89">
        <v>41729</v>
      </c>
      <c r="X86" s="89">
        <v>41759</v>
      </c>
      <c r="Y86" s="89">
        <v>41790</v>
      </c>
      <c r="Z86" s="89">
        <v>41820</v>
      </c>
      <c r="AA86" s="89">
        <v>41851</v>
      </c>
      <c r="AB86" s="89">
        <v>41882</v>
      </c>
      <c r="AC86" s="89">
        <v>41912</v>
      </c>
      <c r="AD86" s="89">
        <v>41943</v>
      </c>
      <c r="AE86" s="90">
        <v>41973</v>
      </c>
      <c r="AF86" s="90">
        <v>42004</v>
      </c>
      <c r="AG86" s="90">
        <v>42035</v>
      </c>
      <c r="AH86" s="90">
        <v>42063</v>
      </c>
      <c r="AI86" s="90">
        <v>42094</v>
      </c>
      <c r="AJ86" s="90">
        <v>42124</v>
      </c>
      <c r="AK86" s="90">
        <v>42155</v>
      </c>
      <c r="AL86" s="90">
        <v>42185</v>
      </c>
      <c r="AM86" s="90">
        <v>42216</v>
      </c>
      <c r="AN86" s="90">
        <v>42247</v>
      </c>
      <c r="AO86" s="90">
        <v>42277</v>
      </c>
      <c r="AP86" s="90">
        <v>42308</v>
      </c>
      <c r="AQ86" s="90">
        <v>42338</v>
      </c>
      <c r="AR86" s="90">
        <v>42369</v>
      </c>
      <c r="AS86" s="90">
        <v>42400</v>
      </c>
      <c r="AT86" s="90">
        <v>42429</v>
      </c>
      <c r="AU86" s="90">
        <v>42460</v>
      </c>
      <c r="AV86" s="90">
        <v>42490</v>
      </c>
      <c r="AW86" s="90">
        <v>42521</v>
      </c>
      <c r="AX86" s="90">
        <v>42551</v>
      </c>
      <c r="AY86" s="90">
        <v>42582</v>
      </c>
      <c r="AZ86" s="90">
        <v>42613</v>
      </c>
      <c r="BA86" s="90">
        <v>42643</v>
      </c>
      <c r="BB86" s="90">
        <v>42674</v>
      </c>
      <c r="BC86" s="90">
        <v>42704</v>
      </c>
      <c r="BD86" s="90">
        <v>42735</v>
      </c>
      <c r="BE86" s="90">
        <v>42766</v>
      </c>
      <c r="BF86" s="90">
        <v>42794</v>
      </c>
      <c r="BG86" s="90">
        <v>42825</v>
      </c>
      <c r="BH86" s="90">
        <v>42855</v>
      </c>
      <c r="BI86" s="90">
        <v>42886</v>
      </c>
      <c r="BJ86" s="90">
        <v>42916</v>
      </c>
      <c r="BK86" s="90">
        <v>42947</v>
      </c>
      <c r="BL86" s="90">
        <v>42978</v>
      </c>
      <c r="BM86" s="90">
        <v>43008</v>
      </c>
      <c r="BN86" s="90">
        <v>43039</v>
      </c>
      <c r="BO86" s="90">
        <v>43069</v>
      </c>
      <c r="BP86" s="90">
        <v>43100</v>
      </c>
      <c r="BQ86" s="90">
        <v>43131</v>
      </c>
      <c r="BR86" s="90">
        <v>43159</v>
      </c>
      <c r="BS86" s="90">
        <v>43190</v>
      </c>
      <c r="BT86" s="90">
        <v>43220</v>
      </c>
      <c r="BU86" s="90">
        <v>43251</v>
      </c>
      <c r="BV86" s="90">
        <v>43281</v>
      </c>
      <c r="BW86" s="90">
        <v>43312</v>
      </c>
      <c r="BX86" s="90">
        <v>43343</v>
      </c>
      <c r="BY86" s="90">
        <v>43373</v>
      </c>
      <c r="BZ86" s="90">
        <v>43404</v>
      </c>
      <c r="CA86" s="90">
        <v>43434</v>
      </c>
      <c r="CB86" s="90">
        <v>43465</v>
      </c>
      <c r="CC86" s="90">
        <v>43496</v>
      </c>
      <c r="CD86" s="90">
        <v>43524</v>
      </c>
      <c r="CE86" s="90">
        <v>43555</v>
      </c>
      <c r="CF86" s="90">
        <v>43585</v>
      </c>
      <c r="CG86" s="90">
        <v>43616</v>
      </c>
      <c r="CH86" s="90">
        <v>43646</v>
      </c>
      <c r="CI86" s="90">
        <v>43677</v>
      </c>
      <c r="CJ86" s="90">
        <v>43708</v>
      </c>
      <c r="CK86" s="90">
        <v>43738</v>
      </c>
      <c r="CL86" s="90">
        <v>43769</v>
      </c>
      <c r="CM86" s="90">
        <v>43799</v>
      </c>
      <c r="CN86" s="90">
        <v>43830</v>
      </c>
      <c r="CO86" s="90">
        <v>43861</v>
      </c>
      <c r="CP86" s="90">
        <v>43890</v>
      </c>
      <c r="CQ86" s="90">
        <v>43921</v>
      </c>
      <c r="CR86" s="90">
        <v>43951</v>
      </c>
      <c r="CS86" s="90">
        <v>43982</v>
      </c>
      <c r="CT86" s="90">
        <v>44012</v>
      </c>
      <c r="CU86" s="90">
        <v>44043</v>
      </c>
      <c r="CV86" s="90">
        <v>44074</v>
      </c>
      <c r="CW86" s="90">
        <v>44104</v>
      </c>
      <c r="CX86" s="90">
        <v>44135</v>
      </c>
      <c r="CY86" s="90">
        <v>44165</v>
      </c>
      <c r="CZ86" s="90">
        <v>44196</v>
      </c>
      <c r="DA86" s="90">
        <v>44227</v>
      </c>
      <c r="DB86" s="90">
        <v>44255</v>
      </c>
      <c r="DC86" s="90">
        <v>44286</v>
      </c>
      <c r="DD86" s="90">
        <v>44316</v>
      </c>
      <c r="DE86" s="90">
        <v>44347</v>
      </c>
      <c r="DF86" s="90">
        <v>44377</v>
      </c>
      <c r="DG86" s="90">
        <v>44408</v>
      </c>
      <c r="DH86" s="90">
        <v>44439</v>
      </c>
      <c r="DI86" s="90">
        <v>44469</v>
      </c>
      <c r="DJ86" s="90">
        <v>44500</v>
      </c>
      <c r="DK86" s="90">
        <v>44530</v>
      </c>
      <c r="DL86" s="90">
        <v>44561</v>
      </c>
      <c r="DM86" s="90">
        <v>44592</v>
      </c>
      <c r="DN86" s="90">
        <v>44620</v>
      </c>
      <c r="DO86" s="90">
        <v>44651</v>
      </c>
      <c r="DP86" s="90">
        <v>44681</v>
      </c>
      <c r="DQ86" s="90">
        <v>44712</v>
      </c>
      <c r="DR86" s="90">
        <v>44742</v>
      </c>
      <c r="DS86" s="90">
        <v>44773</v>
      </c>
      <c r="DT86" s="90">
        <v>44804</v>
      </c>
      <c r="DU86" s="90">
        <v>44834</v>
      </c>
      <c r="DV86" s="90">
        <v>44865</v>
      </c>
      <c r="DW86" s="90">
        <v>44895</v>
      </c>
      <c r="DX86" s="90">
        <v>44926</v>
      </c>
      <c r="DY86" s="90">
        <v>44957</v>
      </c>
      <c r="DZ86" s="90">
        <v>44985</v>
      </c>
      <c r="EA86" s="90">
        <v>45016</v>
      </c>
      <c r="EB86" s="90">
        <v>45046</v>
      </c>
      <c r="EC86" s="90">
        <v>45077</v>
      </c>
      <c r="ED86" s="90">
        <v>45107</v>
      </c>
      <c r="EE86" s="90">
        <v>45138</v>
      </c>
      <c r="EF86" s="90">
        <v>45169</v>
      </c>
      <c r="EG86" s="90">
        <v>45199</v>
      </c>
      <c r="EH86" s="90">
        <v>45230</v>
      </c>
      <c r="EI86" s="90">
        <v>45260</v>
      </c>
      <c r="EJ86" s="90">
        <v>45291</v>
      </c>
      <c r="EK86" s="90">
        <v>45322</v>
      </c>
      <c r="EL86" s="90">
        <v>45351</v>
      </c>
      <c r="EM86" s="90">
        <v>45382</v>
      </c>
      <c r="EN86" s="90">
        <v>45412</v>
      </c>
      <c r="EO86" s="90">
        <v>45443</v>
      </c>
      <c r="EP86" s="90">
        <v>45473</v>
      </c>
      <c r="EQ86" s="90">
        <v>45504</v>
      </c>
      <c r="ER86" s="90">
        <v>45535</v>
      </c>
      <c r="ES86" s="90">
        <v>45565</v>
      </c>
      <c r="ET86" s="90">
        <v>45596</v>
      </c>
      <c r="EU86" s="90">
        <v>45626</v>
      </c>
      <c r="EV86" s="90">
        <v>45657</v>
      </c>
      <c r="EW86" s="90">
        <v>45688</v>
      </c>
      <c r="EX86" s="90">
        <v>45716</v>
      </c>
      <c r="EY86" s="90">
        <v>45747</v>
      </c>
      <c r="EZ86" s="90">
        <v>45777</v>
      </c>
      <c r="FA86" s="90">
        <v>45808</v>
      </c>
      <c r="FB86" s="90">
        <v>45838</v>
      </c>
      <c r="FC86" s="90">
        <v>45869</v>
      </c>
      <c r="FD86" s="90">
        <v>45900</v>
      </c>
      <c r="FE86" s="90">
        <v>45930</v>
      </c>
      <c r="FF86" s="90">
        <v>45961</v>
      </c>
      <c r="FG86" s="90">
        <v>45991</v>
      </c>
      <c r="FH86" s="90">
        <v>46022</v>
      </c>
      <c r="FI86" s="90">
        <v>46053</v>
      </c>
      <c r="FJ86" s="90">
        <v>46081</v>
      </c>
      <c r="FK86" s="90">
        <v>46112</v>
      </c>
      <c r="FL86" s="90">
        <v>46142</v>
      </c>
      <c r="FM86" s="90">
        <v>46173</v>
      </c>
      <c r="FN86" s="90">
        <v>46203</v>
      </c>
      <c r="FO86" s="90">
        <v>46234</v>
      </c>
      <c r="FP86" s="90">
        <v>46265</v>
      </c>
      <c r="FQ86" s="90">
        <v>46295</v>
      </c>
      <c r="FR86" s="90">
        <v>46326</v>
      </c>
      <c r="FS86" s="90">
        <v>46356</v>
      </c>
      <c r="FT86" s="90">
        <v>46387</v>
      </c>
      <c r="FU86" s="90">
        <v>46418</v>
      </c>
      <c r="FV86" s="90">
        <v>46446</v>
      </c>
      <c r="FW86" s="90">
        <v>46477</v>
      </c>
      <c r="FX86" s="90">
        <v>46507</v>
      </c>
      <c r="FY86" s="90">
        <v>46538</v>
      </c>
      <c r="FZ86" s="90">
        <v>46568</v>
      </c>
      <c r="GA86" s="90">
        <v>46599</v>
      </c>
      <c r="GB86" s="90">
        <v>46630</v>
      </c>
      <c r="GC86" s="90">
        <v>46660</v>
      </c>
      <c r="GD86" s="90">
        <v>46691</v>
      </c>
      <c r="GE86" s="90">
        <v>46721</v>
      </c>
      <c r="GF86" s="90">
        <v>46752</v>
      </c>
      <c r="GG86" s="90">
        <v>46783</v>
      </c>
      <c r="GH86" s="90">
        <v>46812</v>
      </c>
      <c r="GI86" s="90">
        <v>46843</v>
      </c>
      <c r="GJ86" s="90">
        <v>46873</v>
      </c>
      <c r="GK86" s="90">
        <v>46904</v>
      </c>
      <c r="GL86" s="90">
        <v>46934</v>
      </c>
      <c r="GM86" s="90">
        <v>46965</v>
      </c>
      <c r="GN86" s="90">
        <v>46996</v>
      </c>
      <c r="GO86" s="90">
        <v>47026</v>
      </c>
      <c r="GP86" s="90">
        <v>47057</v>
      </c>
      <c r="GQ86" s="90">
        <v>47087</v>
      </c>
      <c r="GR86" s="90">
        <v>47118</v>
      </c>
      <c r="GS86" s="90">
        <v>47149</v>
      </c>
      <c r="GT86" s="90">
        <v>47177</v>
      </c>
      <c r="GU86" s="90">
        <v>47208</v>
      </c>
      <c r="GV86" s="90">
        <v>47238</v>
      </c>
      <c r="GW86" s="90">
        <v>47269</v>
      </c>
      <c r="GX86" s="90">
        <v>47299</v>
      </c>
      <c r="GY86" s="90">
        <v>47330</v>
      </c>
      <c r="GZ86" s="90">
        <v>47361</v>
      </c>
      <c r="HA86" s="90">
        <v>47391</v>
      </c>
      <c r="HB86" s="90">
        <v>47422</v>
      </c>
      <c r="HC86" s="90">
        <v>47452</v>
      </c>
      <c r="HD86" s="90">
        <v>47483</v>
      </c>
      <c r="HE86" s="90">
        <v>47514</v>
      </c>
      <c r="HF86" s="90">
        <v>47542</v>
      </c>
      <c r="HG86" s="90">
        <v>47573</v>
      </c>
      <c r="HH86" s="90">
        <v>47603</v>
      </c>
      <c r="HI86" s="90">
        <v>47634</v>
      </c>
      <c r="HJ86" s="90">
        <v>47664</v>
      </c>
      <c r="HK86" s="90">
        <v>47695</v>
      </c>
      <c r="HL86" s="90">
        <v>47726</v>
      </c>
      <c r="HM86" s="90">
        <v>47756</v>
      </c>
      <c r="HN86" s="90">
        <v>47787</v>
      </c>
      <c r="HO86" s="90">
        <v>47817</v>
      </c>
      <c r="HP86" s="90">
        <v>47848</v>
      </c>
      <c r="HQ86" s="90">
        <v>47879</v>
      </c>
      <c r="HR86" s="90">
        <v>47907</v>
      </c>
      <c r="HS86" s="90">
        <v>47938</v>
      </c>
      <c r="HT86" s="90">
        <v>47968</v>
      </c>
      <c r="HU86" s="90">
        <v>47999</v>
      </c>
      <c r="HV86" s="90">
        <v>48029</v>
      </c>
      <c r="HW86" s="90">
        <v>48060</v>
      </c>
      <c r="HX86" s="90">
        <v>48091</v>
      </c>
      <c r="HY86" s="90">
        <v>48121</v>
      </c>
      <c r="HZ86" s="90">
        <v>48152</v>
      </c>
      <c r="IA86" s="90">
        <v>48182</v>
      </c>
      <c r="IB86" s="90">
        <v>48213</v>
      </c>
      <c r="IC86" s="90">
        <v>48244</v>
      </c>
      <c r="ID86" s="90">
        <v>48273</v>
      </c>
      <c r="IE86" s="90">
        <v>48304</v>
      </c>
      <c r="IF86" s="90">
        <v>48334</v>
      </c>
      <c r="IG86" s="90">
        <v>48365</v>
      </c>
      <c r="IH86" s="90">
        <v>48395</v>
      </c>
      <c r="II86" s="90">
        <v>48426</v>
      </c>
      <c r="IJ86" s="90">
        <v>48457</v>
      </c>
      <c r="IK86" s="90">
        <v>48487</v>
      </c>
      <c r="IL86" s="90">
        <v>48518</v>
      </c>
      <c r="IM86" s="90">
        <v>48548</v>
      </c>
      <c r="IN86" s="90">
        <v>48579</v>
      </c>
      <c r="IO86" s="90">
        <v>48610</v>
      </c>
      <c r="IP86" s="90">
        <v>48638</v>
      </c>
      <c r="IQ86" s="90">
        <v>48669</v>
      </c>
      <c r="IR86" s="90">
        <v>48699</v>
      </c>
      <c r="IS86" s="90">
        <v>48730</v>
      </c>
      <c r="IT86" s="90">
        <v>48760</v>
      </c>
      <c r="IU86" s="90">
        <v>48791</v>
      </c>
      <c r="IV86" s="90">
        <v>48822</v>
      </c>
      <c r="IW86" s="90">
        <v>48852</v>
      </c>
      <c r="IX86" s="90">
        <v>48883</v>
      </c>
      <c r="IY86" s="90">
        <v>48913</v>
      </c>
      <c r="IZ86" s="90">
        <v>48944</v>
      </c>
      <c r="JA86" s="90">
        <v>48975</v>
      </c>
      <c r="JB86" s="90">
        <v>49003</v>
      </c>
      <c r="JC86" s="90">
        <v>49034</v>
      </c>
      <c r="JD86" s="90">
        <v>49064</v>
      </c>
      <c r="JE86" s="90">
        <v>49095</v>
      </c>
      <c r="JF86" s="90">
        <v>49125</v>
      </c>
      <c r="JG86" s="90">
        <v>49156</v>
      </c>
      <c r="JH86" s="90">
        <v>49187</v>
      </c>
      <c r="JI86" s="90">
        <v>49217</v>
      </c>
      <c r="JJ86" s="90">
        <v>49248</v>
      </c>
      <c r="JK86" s="90">
        <v>49278</v>
      </c>
      <c r="JL86" s="90">
        <v>49309</v>
      </c>
      <c r="JM86" s="90">
        <v>49340</v>
      </c>
      <c r="JN86" s="90">
        <v>49368</v>
      </c>
      <c r="JO86" s="90">
        <v>49399</v>
      </c>
      <c r="JP86" s="90">
        <v>49429</v>
      </c>
      <c r="JQ86" s="90">
        <v>49460</v>
      </c>
      <c r="JR86" s="90">
        <v>49490</v>
      </c>
      <c r="JS86" s="90">
        <v>49521</v>
      </c>
      <c r="JT86" s="90">
        <v>49552</v>
      </c>
      <c r="JU86" s="90">
        <v>49582</v>
      </c>
      <c r="JV86" s="90">
        <v>49613</v>
      </c>
      <c r="JW86" s="90">
        <v>49643</v>
      </c>
      <c r="JX86" s="90">
        <v>49674</v>
      </c>
    </row>
    <row r="87" spans="9:284" x14ac:dyDescent="0.35">
      <c r="I87" s="25" t="s">
        <v>154</v>
      </c>
      <c r="J87" s="82">
        <v>1.136751165169944E-4</v>
      </c>
      <c r="K87" s="82">
        <v>5.0600885515496524E-4</v>
      </c>
      <c r="L87" s="82">
        <v>4.986149584487535E-4</v>
      </c>
      <c r="M87" s="82">
        <v>3.2896540380503321E-4</v>
      </c>
      <c r="N87" s="82">
        <v>1.0415039316773421E-4</v>
      </c>
      <c r="O87" s="82">
        <v>1.0106114199090449E-4</v>
      </c>
      <c r="P87" s="82">
        <v>1.0590415673815201E-4</v>
      </c>
      <c r="Q87" s="82">
        <v>1.6224986479177931E-4</v>
      </c>
      <c r="R87" s="82">
        <v>3.9535458364220412E-4</v>
      </c>
      <c r="S87" s="82">
        <v>2.4054652169729629E-4</v>
      </c>
      <c r="T87" s="82">
        <v>3.0736130321192559E-4</v>
      </c>
      <c r="U87" s="82">
        <v>1.889376977941524E-4</v>
      </c>
      <c r="V87" s="82">
        <v>1.033004493569547E-4</v>
      </c>
      <c r="W87" s="82">
        <v>5.8084982797908941E-4</v>
      </c>
      <c r="X87" s="82">
        <v>3.6735764891104698E-4</v>
      </c>
      <c r="Y87" s="82">
        <v>7.6517981725705538E-4</v>
      </c>
      <c r="Z87" s="82">
        <v>1.669727834362999E-4</v>
      </c>
      <c r="AA87" s="82">
        <v>7.341192727900851E-4</v>
      </c>
      <c r="AB87" s="82">
        <v>6.3328357533812816E-4</v>
      </c>
      <c r="AC87" s="82">
        <v>2.9161806365605731E-4</v>
      </c>
      <c r="AD87" s="82">
        <v>4.1152263374485601E-4</v>
      </c>
      <c r="AE87" s="110">
        <v>7.5706594885598924E-4</v>
      </c>
      <c r="AF87" s="110">
        <v>4.3071886979368572E-4</v>
      </c>
      <c r="AG87" s="110">
        <v>7.2747847876167E-4</v>
      </c>
      <c r="AH87" s="110">
        <v>8.3006686649757895E-4</v>
      </c>
      <c r="AI87" s="110">
        <v>4.7121652399277468E-4</v>
      </c>
      <c r="AJ87" s="110">
        <v>9.3676814988290398E-4</v>
      </c>
      <c r="AK87" s="110">
        <v>1.6589391296950101E-3</v>
      </c>
      <c r="AL87" s="110">
        <v>1.744009705793145E-3</v>
      </c>
      <c r="AM87" s="110">
        <v>1.1467889908256879E-3</v>
      </c>
      <c r="AN87" s="110">
        <v>5.806719203649938E-4</v>
      </c>
      <c r="AO87" s="110">
        <v>8.3300277667592226E-4</v>
      </c>
      <c r="AP87" s="110">
        <v>1.036641282245525E-3</v>
      </c>
      <c r="AQ87" s="110">
        <v>1.1002444987775061E-3</v>
      </c>
      <c r="AR87" s="110">
        <v>1.8375443725203589E-3</v>
      </c>
      <c r="AS87" s="110">
        <v>1.940334707737085E-3</v>
      </c>
      <c r="AT87" s="110">
        <v>1.0270015832941079E-3</v>
      </c>
      <c r="AU87" s="110">
        <v>1.716470312865725E-3</v>
      </c>
      <c r="AV87" s="110">
        <v>2.4026085464218289E-3</v>
      </c>
      <c r="AW87" s="110">
        <v>2.376157873540073E-3</v>
      </c>
      <c r="AX87" s="110">
        <v>5.4953271028037381E-3</v>
      </c>
      <c r="AY87" s="110">
        <v>4.3217567357109483E-3</v>
      </c>
      <c r="AZ87" s="110">
        <v>3.132341425215348E-3</v>
      </c>
      <c r="BA87" s="110">
        <v>2.6823256488328262E-3</v>
      </c>
      <c r="BB87" s="110">
        <v>3.792755489056682E-3</v>
      </c>
      <c r="BC87" s="110">
        <v>6.5789473684210523E-3</v>
      </c>
      <c r="BD87" s="110">
        <v>6.0685205100629901E-3</v>
      </c>
      <c r="BE87" s="110">
        <v>6.0543832318368501E-3</v>
      </c>
      <c r="BF87" s="110">
        <v>7.4937225360954176E-3</v>
      </c>
      <c r="BG87" s="110">
        <v>4.881963485588176E-3</v>
      </c>
      <c r="BH87" s="110">
        <v>6.045048029148725E-3</v>
      </c>
      <c r="BI87" s="110">
        <v>7.8977449859711103E-3</v>
      </c>
      <c r="BJ87" s="110">
        <v>7.6468657696094518E-3</v>
      </c>
      <c r="BK87" s="110">
        <v>8.5220984283922371E-3</v>
      </c>
      <c r="BL87" s="110">
        <v>9.332451161333008E-3</v>
      </c>
      <c r="BM87" s="110">
        <v>8.9613034623217923E-3</v>
      </c>
      <c r="BN87" s="110">
        <v>1.1950655358519659E-2</v>
      </c>
      <c r="BO87" s="110">
        <v>1.2654975268195539E-2</v>
      </c>
      <c r="BP87" s="110">
        <v>1.2217493395949521E-2</v>
      </c>
      <c r="BQ87" s="110">
        <v>1.1649580615097859E-2</v>
      </c>
      <c r="BR87" s="110">
        <v>8.4630194128028236E-3</v>
      </c>
      <c r="BS87" s="110">
        <v>9.0979126160167286E-3</v>
      </c>
      <c r="BT87" s="110">
        <v>1.379063311542939E-2</v>
      </c>
      <c r="BU87" s="110">
        <v>1.5383546897246241E-2</v>
      </c>
      <c r="BV87" s="110">
        <v>1.5190579053724481E-2</v>
      </c>
      <c r="BW87" s="110">
        <v>1.5224506306770131E-2</v>
      </c>
      <c r="BX87" s="110">
        <v>1.430882617292828E-2</v>
      </c>
      <c r="BY87" s="110">
        <v>1.536549542424585E-2</v>
      </c>
      <c r="BZ87" s="110">
        <v>1.8938894021380489E-2</v>
      </c>
      <c r="CA87" s="110">
        <v>1.505599643996143E-2</v>
      </c>
      <c r="CB87" s="110">
        <v>1.344623633036892E-2</v>
      </c>
      <c r="CC87" s="110">
        <v>1.3876006381478871E-2</v>
      </c>
      <c r="CD87" s="110">
        <v>1.557478368355995E-2</v>
      </c>
      <c r="CE87" s="110">
        <v>1.4317639483352899E-2</v>
      </c>
      <c r="CF87" s="110">
        <v>1.7256676426226601E-2</v>
      </c>
      <c r="CG87" s="110">
        <v>1.7441633099996089E-2</v>
      </c>
      <c r="CH87" s="110">
        <v>2.0304763366982691E-2</v>
      </c>
      <c r="CI87" s="110">
        <v>1.7512383478294789E-2</v>
      </c>
      <c r="CJ87" s="110">
        <v>1.8783507540401902E-2</v>
      </c>
      <c r="CK87" s="110">
        <v>3.0729032495491849E-2</v>
      </c>
      <c r="CL87" s="110">
        <v>1.6915065541389839E-2</v>
      </c>
      <c r="CM87" s="110">
        <v>1.6005671006976831E-2</v>
      </c>
      <c r="CN87" s="110">
        <v>1.893344357172385E-2</v>
      </c>
      <c r="CO87" s="110">
        <v>1.7088511670203092E-2</v>
      </c>
      <c r="CP87" s="110">
        <v>1.6868695431041789E-2</v>
      </c>
      <c r="CQ87" s="110">
        <v>2.1196657881455729E-2</v>
      </c>
      <c r="CR87" s="110">
        <v>1.5990862364363222E-2</v>
      </c>
      <c r="CS87" s="110">
        <v>1.220025241901557E-2</v>
      </c>
      <c r="CT87" s="110">
        <v>1.578290453758505E-2</v>
      </c>
      <c r="CU87" s="110">
        <v>1.393468362380279E-2</v>
      </c>
      <c r="CV87" s="110">
        <v>1.6811594202898551E-2</v>
      </c>
      <c r="CW87" s="110">
        <v>2.2144625176803399E-2</v>
      </c>
      <c r="CX87" s="110">
        <v>1.4003402695982201E-2</v>
      </c>
      <c r="CY87" s="110">
        <v>2.0412671762470729E-2</v>
      </c>
      <c r="CZ87" s="110">
        <v>2.383745733788396E-2</v>
      </c>
      <c r="DA87" s="110">
        <v>2.1087314662273478E-2</v>
      </c>
      <c r="DB87" s="110">
        <v>1.860217911241031E-2</v>
      </c>
      <c r="DC87" s="110">
        <v>2.677303026991586E-2</v>
      </c>
      <c r="DD87" s="110">
        <v>1.9243557772236079E-2</v>
      </c>
      <c r="DE87" s="110">
        <v>2.015358681401011E-2</v>
      </c>
      <c r="DF87" s="110">
        <v>1.6601023300327599E-2</v>
      </c>
      <c r="DG87" s="110">
        <v>4.5732233458737448E-2</v>
      </c>
      <c r="DH87" s="110">
        <v>3.5627135187896543E-2</v>
      </c>
      <c r="DI87" s="110">
        <v>6.8270507301766106E-2</v>
      </c>
      <c r="DJ87" s="110">
        <v>3.1132581857219541E-2</v>
      </c>
      <c r="DK87" s="110">
        <v>4.4195639363582791E-2</v>
      </c>
      <c r="DL87" s="110">
        <v>6.1701667027495133E-2</v>
      </c>
      <c r="DM87" s="110">
        <v>3.0370610656070069E-2</v>
      </c>
      <c r="DN87" s="110">
        <v>4.4410539771555811E-2</v>
      </c>
      <c r="DO87" s="110">
        <v>5.0903940681496299E-2</v>
      </c>
      <c r="DP87" s="110">
        <v>5.5835158979217238E-2</v>
      </c>
      <c r="DQ87" s="110">
        <v>5.3984824319752552E-2</v>
      </c>
      <c r="DR87" s="110">
        <v>4.8431036222379167E-2</v>
      </c>
      <c r="DS87" s="110">
        <v>5.1045137837019083E-2</v>
      </c>
      <c r="DT87" s="110">
        <v>0.1261637931034483</v>
      </c>
      <c r="DU87" s="110">
        <v>0.11759562841530059</v>
      </c>
      <c r="DV87" s="110">
        <v>6.142560431304963E-2</v>
      </c>
      <c r="DW87" s="110">
        <v>0.1215156423152331</v>
      </c>
      <c r="DX87" s="110">
        <v>0.130160346144057</v>
      </c>
      <c r="DY87" s="110">
        <v>7.2902877874197192E-2</v>
      </c>
      <c r="DZ87" s="110">
        <v>5.624616756786889E-2</v>
      </c>
      <c r="EA87" s="110">
        <v>0.11870202902956151</v>
      </c>
      <c r="EB87" s="110">
        <v>7.2108697977960837E-2</v>
      </c>
      <c r="EC87" s="110">
        <v>6.6740022853273531E-2</v>
      </c>
      <c r="ED87" s="110">
        <v>7.2897923454748811E-2</v>
      </c>
      <c r="EE87" s="110">
        <v>8.9974491767797787E-2</v>
      </c>
      <c r="EF87" s="110">
        <v>7.1730626916164497E-2</v>
      </c>
      <c r="EG87" s="110">
        <v>0.12777175519858089</v>
      </c>
      <c r="EH87" s="110">
        <v>0.11592767972449421</v>
      </c>
      <c r="EI87" s="110">
        <v>0.13331972233564721</v>
      </c>
      <c r="EJ87" s="110">
        <v>0.19614399235746241</v>
      </c>
      <c r="EK87" s="110">
        <v>1.463807690585971E-2</v>
      </c>
      <c r="EL87" s="110">
        <v>2.6623847508546569E-2</v>
      </c>
      <c r="EM87" s="110">
        <v>2.9977268422049629E-2</v>
      </c>
      <c r="EN87" s="110">
        <v>2.1544276457883371E-2</v>
      </c>
      <c r="EO87" s="110"/>
      <c r="EP87" s="110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  <c r="FA87" s="110"/>
      <c r="FB87" s="110"/>
      <c r="FC87" s="110"/>
      <c r="FD87" s="110"/>
      <c r="FE87" s="110"/>
      <c r="FF87" s="110"/>
      <c r="FG87" s="110"/>
      <c r="FH87" s="110"/>
      <c r="FI87" s="110"/>
      <c r="FJ87" s="110"/>
      <c r="FK87" s="110"/>
      <c r="FL87" s="110"/>
      <c r="FM87" s="110"/>
      <c r="FN87" s="110"/>
      <c r="FO87" s="110"/>
      <c r="FP87" s="110"/>
      <c r="FQ87" s="110"/>
      <c r="FR87" s="110"/>
      <c r="FS87" s="110"/>
      <c r="FT87" s="110"/>
      <c r="FU87" s="110"/>
      <c r="FV87" s="110"/>
      <c r="FW87" s="110"/>
      <c r="FX87" s="110"/>
      <c r="FY87" s="110"/>
      <c r="FZ87" s="110"/>
      <c r="GA87" s="110"/>
      <c r="GB87" s="110"/>
      <c r="GC87" s="110"/>
      <c r="GD87" s="110"/>
      <c r="GE87" s="110"/>
      <c r="GF87" s="110"/>
      <c r="GG87" s="110"/>
      <c r="GH87" s="110"/>
      <c r="GI87" s="110"/>
      <c r="GJ87" s="110"/>
      <c r="GK87" s="110"/>
      <c r="GL87" s="110"/>
      <c r="GM87" s="110"/>
      <c r="GN87" s="110"/>
      <c r="GO87" s="110"/>
      <c r="GP87" s="110"/>
      <c r="GQ87" s="110"/>
      <c r="GR87" s="110"/>
      <c r="GS87" s="110"/>
      <c r="GT87" s="110"/>
      <c r="GU87" s="110"/>
      <c r="GV87" s="110"/>
      <c r="GW87" s="110"/>
      <c r="GX87" s="110"/>
      <c r="GY87" s="110"/>
      <c r="GZ87" s="110"/>
      <c r="HA87" s="110"/>
      <c r="HB87" s="110"/>
      <c r="HC87" s="110"/>
      <c r="HD87" s="110"/>
      <c r="HE87" s="110"/>
      <c r="HF87" s="110"/>
      <c r="HG87" s="110"/>
      <c r="HH87" s="110"/>
      <c r="HI87" s="110"/>
      <c r="HJ87" s="110"/>
      <c r="HK87" s="110"/>
      <c r="HL87" s="110"/>
      <c r="HM87" s="110"/>
      <c r="HN87" s="110"/>
      <c r="HO87" s="110"/>
      <c r="HP87" s="110"/>
      <c r="HQ87" s="110"/>
      <c r="HR87" s="110"/>
      <c r="HS87" s="110"/>
      <c r="HT87" s="110"/>
      <c r="HU87" s="110"/>
      <c r="HV87" s="110"/>
      <c r="HW87" s="110"/>
      <c r="HX87" s="110"/>
      <c r="HY87" s="110"/>
      <c r="HZ87" s="110"/>
      <c r="IA87" s="110"/>
      <c r="IB87" s="110"/>
      <c r="IC87" s="110"/>
      <c r="ID87" s="110"/>
      <c r="IE87" s="110"/>
      <c r="IF87" s="110"/>
      <c r="IG87" s="110"/>
      <c r="IH87" s="110"/>
      <c r="II87" s="110"/>
      <c r="IJ87" s="110"/>
      <c r="IK87" s="110"/>
      <c r="IL87" s="110"/>
      <c r="IM87" s="110"/>
      <c r="IN87" s="110"/>
      <c r="IO87" s="110"/>
      <c r="IP87" s="110"/>
      <c r="IQ87" s="110"/>
      <c r="IR87" s="110"/>
      <c r="IS87" s="110"/>
      <c r="IT87" s="110"/>
      <c r="IU87" s="110"/>
      <c r="IV87" s="110"/>
      <c r="IW87" s="110"/>
      <c r="IX87" s="110"/>
      <c r="IY87" s="110"/>
      <c r="IZ87" s="110"/>
      <c r="JA87" s="110"/>
      <c r="JB87" s="110"/>
      <c r="JC87" s="110"/>
      <c r="JD87" s="110"/>
      <c r="JE87" s="110"/>
      <c r="JF87" s="110"/>
      <c r="JG87" s="110"/>
      <c r="JH87" s="110"/>
      <c r="JI87" s="110"/>
      <c r="JJ87" s="110"/>
      <c r="JK87" s="110"/>
      <c r="JL87" s="110"/>
      <c r="JM87" s="110"/>
      <c r="JN87" s="110"/>
      <c r="JO87" s="110"/>
      <c r="JP87" s="110"/>
      <c r="JQ87" s="110"/>
      <c r="JR87" s="110"/>
      <c r="JS87" s="110"/>
      <c r="JT87" s="110"/>
      <c r="JU87" s="110"/>
      <c r="JV87" s="110"/>
      <c r="JW87" s="110"/>
      <c r="JX87" s="110"/>
    </row>
    <row r="88" spans="9:284" x14ac:dyDescent="0.35">
      <c r="I88" t="s">
        <v>140</v>
      </c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/>
      <c r="BL88" s="110"/>
      <c r="BM88" s="110"/>
      <c r="BN88" s="110"/>
      <c r="BO88" s="110"/>
      <c r="BP88" s="110"/>
      <c r="BQ88" s="110"/>
      <c r="BR88" s="110"/>
      <c r="BS88" s="110"/>
      <c r="BT88" s="110"/>
      <c r="BU88" s="110"/>
      <c r="BV88" s="110"/>
      <c r="BW88" s="110"/>
      <c r="BX88" s="110"/>
      <c r="BY88" s="110"/>
      <c r="BZ88" s="110"/>
      <c r="CA88" s="110"/>
      <c r="CB88" s="110"/>
      <c r="CC88" s="110"/>
      <c r="CD88" s="110"/>
      <c r="CE88" s="110"/>
      <c r="CF88" s="110"/>
      <c r="CG88" s="110"/>
      <c r="CH88" s="110"/>
      <c r="CI88" s="110"/>
      <c r="CJ88" s="110"/>
      <c r="CK88" s="110"/>
      <c r="CL88" s="110"/>
      <c r="CM88" s="110"/>
      <c r="CN88" s="110"/>
      <c r="CO88" s="110"/>
      <c r="CP88" s="110"/>
      <c r="CQ88" s="110"/>
      <c r="CR88" s="110"/>
      <c r="CS88" s="110"/>
      <c r="CT88" s="110">
        <v>1.7987105934289777E-2</v>
      </c>
      <c r="CU88" s="110"/>
      <c r="CV88" s="110"/>
      <c r="CW88" s="110"/>
      <c r="CX88" s="110"/>
      <c r="CY88" s="110"/>
      <c r="CZ88" s="110"/>
      <c r="DA88" s="110"/>
      <c r="DB88" s="110"/>
      <c r="DC88" s="110"/>
      <c r="DD88" s="110"/>
      <c r="DE88" s="110"/>
      <c r="DF88" s="110">
        <v>3.3470928774834229E-2</v>
      </c>
      <c r="DG88" s="110"/>
      <c r="DH88" s="110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>
        <v>4.4806629384050153E-2</v>
      </c>
      <c r="DS88" s="110"/>
      <c r="DT88" s="110"/>
      <c r="DU88" s="110"/>
      <c r="DV88" s="110"/>
      <c r="DW88" s="110"/>
      <c r="DX88" s="110"/>
      <c r="DY88" s="110"/>
      <c r="DZ88" s="110"/>
      <c r="EA88" s="110"/>
      <c r="EB88" s="110"/>
      <c r="EC88" s="110"/>
      <c r="ED88" s="110">
        <v>5.4579880446763554E-2</v>
      </c>
      <c r="EE88" s="110"/>
      <c r="EF88" s="110"/>
      <c r="EG88" s="110"/>
      <c r="EH88" s="110"/>
      <c r="EI88" s="110"/>
      <c r="EJ88" s="110"/>
      <c r="EK88" s="110"/>
      <c r="EL88" s="110"/>
      <c r="EM88" s="110"/>
      <c r="EN88" s="110"/>
      <c r="EO88" s="110"/>
      <c r="EP88" s="110">
        <v>6.5829316742288382E-2</v>
      </c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  <c r="FA88" s="110"/>
      <c r="FB88" s="110">
        <v>8.7605301147731643E-2</v>
      </c>
      <c r="FC88" s="110"/>
      <c r="FD88" s="110"/>
      <c r="FE88" s="110"/>
      <c r="FF88" s="110"/>
      <c r="FG88" s="110"/>
      <c r="FH88" s="110"/>
      <c r="FI88" s="110"/>
      <c r="FJ88" s="110"/>
      <c r="FK88" s="110"/>
      <c r="FL88" s="110"/>
      <c r="FM88" s="110"/>
      <c r="FN88" s="110">
        <v>0.12033363998764973</v>
      </c>
      <c r="FO88" s="110"/>
      <c r="FP88" s="110"/>
      <c r="FQ88" s="110"/>
      <c r="FR88" s="110"/>
      <c r="FS88" s="110"/>
      <c r="FT88" s="110"/>
      <c r="FU88" s="110"/>
      <c r="FV88" s="110"/>
      <c r="FW88" s="110"/>
      <c r="FX88" s="110"/>
      <c r="FY88" s="110"/>
      <c r="FZ88" s="110">
        <v>0.16742166077963194</v>
      </c>
      <c r="GA88" s="110"/>
      <c r="GB88" s="110"/>
      <c r="GC88" s="110"/>
      <c r="GD88" s="110"/>
      <c r="GE88" s="110"/>
      <c r="GF88" s="110"/>
      <c r="GG88" s="110"/>
      <c r="GH88" s="110"/>
      <c r="GI88" s="110"/>
      <c r="GJ88" s="110"/>
      <c r="GK88" s="110"/>
      <c r="GL88" s="110">
        <v>0.2814980225606582</v>
      </c>
      <c r="GM88" s="110"/>
      <c r="GN88" s="110"/>
      <c r="GO88" s="110"/>
      <c r="GP88" s="110"/>
      <c r="GQ88" s="110"/>
      <c r="GR88" s="110"/>
      <c r="GS88" s="110"/>
      <c r="GT88" s="110"/>
      <c r="GU88" s="110"/>
      <c r="GV88" s="110"/>
      <c r="GW88" s="110"/>
      <c r="GX88" s="110">
        <v>0.40338962000474721</v>
      </c>
      <c r="GY88" s="110"/>
      <c r="GZ88" s="110"/>
      <c r="HA88" s="110"/>
      <c r="HB88" s="110"/>
      <c r="HC88" s="110"/>
      <c r="HD88" s="110"/>
      <c r="HE88" s="110"/>
      <c r="HF88" s="110"/>
      <c r="HG88" s="110"/>
      <c r="HH88" s="110"/>
      <c r="HI88" s="110"/>
      <c r="HJ88" s="110">
        <v>0.52318557915520358</v>
      </c>
      <c r="HK88" s="110"/>
      <c r="HL88" s="110"/>
      <c r="HM88" s="110"/>
      <c r="HN88" s="110"/>
      <c r="HO88" s="110"/>
      <c r="HP88" s="110"/>
      <c r="HQ88" s="110"/>
      <c r="HR88" s="110"/>
      <c r="HS88" s="110"/>
      <c r="HT88" s="110"/>
      <c r="HU88" s="110"/>
      <c r="HV88" s="110">
        <v>0.64806515739766979</v>
      </c>
      <c r="HW88" s="110"/>
      <c r="HX88" s="110"/>
      <c r="HY88" s="110"/>
      <c r="HZ88" s="110"/>
      <c r="IA88" s="110"/>
      <c r="IB88" s="110"/>
      <c r="IC88" s="110"/>
      <c r="ID88" s="110"/>
      <c r="IE88" s="110"/>
      <c r="IF88" s="110"/>
      <c r="IG88" s="110"/>
      <c r="IH88" s="110">
        <v>0.74312703111386957</v>
      </c>
      <c r="II88" s="110"/>
      <c r="IJ88" s="110"/>
      <c r="IK88" s="110"/>
      <c r="IL88" s="110"/>
      <c r="IM88" s="110"/>
      <c r="IN88" s="110"/>
      <c r="IO88" s="110"/>
      <c r="IP88" s="110"/>
      <c r="IQ88" s="110"/>
      <c r="IR88" s="110"/>
      <c r="IS88" s="110"/>
      <c r="IT88" s="110">
        <v>0.78142196167749689</v>
      </c>
      <c r="IU88" s="110"/>
      <c r="IV88" s="110"/>
      <c r="IW88" s="110"/>
      <c r="IX88" s="110"/>
      <c r="IY88" s="110"/>
      <c r="IZ88" s="110"/>
      <c r="JA88" s="110"/>
      <c r="JB88" s="110"/>
      <c r="JC88" s="110"/>
      <c r="JD88" s="110"/>
      <c r="JE88" s="110"/>
      <c r="JF88" s="110">
        <v>0.80647974882559637</v>
      </c>
      <c r="JG88" s="110"/>
      <c r="JH88" s="110"/>
      <c r="JI88" s="110"/>
      <c r="JJ88" s="110"/>
      <c r="JK88" s="110"/>
      <c r="JL88" s="110"/>
      <c r="JM88" s="110"/>
      <c r="JN88" s="110"/>
      <c r="JO88" s="110"/>
      <c r="JP88" s="110"/>
      <c r="JQ88" s="110"/>
      <c r="JR88" s="110"/>
      <c r="JS88" s="110"/>
      <c r="JT88" s="110"/>
      <c r="JU88" s="110"/>
      <c r="JV88" s="110"/>
      <c r="JW88" s="110"/>
      <c r="JX88" s="110"/>
    </row>
    <row r="89" spans="9:284" x14ac:dyDescent="0.35">
      <c r="I89" t="s">
        <v>236</v>
      </c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11">
        <v>2.5440249974665788E-4</v>
      </c>
      <c r="V89" s="111">
        <v>2.5353794414998792E-4</v>
      </c>
      <c r="W89" s="111">
        <v>2.5977469188533158E-4</v>
      </c>
      <c r="X89" s="111">
        <v>2.488365827571894E-4</v>
      </c>
      <c r="Y89" s="111">
        <v>2.8518778387819126E-4</v>
      </c>
      <c r="Z89" s="111">
        <v>2.9042298306723838E-4</v>
      </c>
      <c r="AA89" s="111">
        <v>3.431778273005034E-4</v>
      </c>
      <c r="AB89" s="111">
        <v>3.8712611218383477E-4</v>
      </c>
      <c r="AC89" s="111">
        <v>3.9790679542252462E-4</v>
      </c>
      <c r="AD89" s="111">
        <v>3.9925413293107889E-4</v>
      </c>
      <c r="AE89" s="111">
        <v>4.4229741852763667E-4</v>
      </c>
      <c r="AF89" s="111">
        <v>4.525772157427833E-4</v>
      </c>
      <c r="AG89" s="111">
        <v>4.974556141567432E-4</v>
      </c>
      <c r="AH89" s="111">
        <v>5.5801948225179523E-4</v>
      </c>
      <c r="AI89" s="111">
        <v>5.4888337358626903E-4</v>
      </c>
      <c r="AJ89" s="111">
        <v>5.9633424866725705E-4</v>
      </c>
      <c r="AK89" s="111">
        <v>6.7081419137041999E-4</v>
      </c>
      <c r="AL89" s="111">
        <v>8.0223393490015714E-4</v>
      </c>
      <c r="AM89" s="111">
        <v>8.3662307806979064E-4</v>
      </c>
      <c r="AN89" s="111">
        <v>8.3223877348869606E-4</v>
      </c>
      <c r="AO89" s="111">
        <v>8.7735416624035157E-4</v>
      </c>
      <c r="AP89" s="111">
        <v>9.2944738694874043E-4</v>
      </c>
      <c r="AQ89" s="111">
        <v>9.5804559944220023E-4</v>
      </c>
      <c r="AR89" s="111">
        <v>1.0752810580027564E-3</v>
      </c>
      <c r="AS89" s="111">
        <v>1.1763524104173742E-3</v>
      </c>
      <c r="AT89" s="111">
        <v>1.1927636368170849E-3</v>
      </c>
      <c r="AU89" s="111">
        <v>1.2965347858898307E-3</v>
      </c>
      <c r="AV89" s="111">
        <v>1.4186881522680744E-3</v>
      </c>
      <c r="AW89" s="111">
        <v>1.4784563809218298E-3</v>
      </c>
      <c r="AX89" s="111">
        <v>1.791066164006046E-3</v>
      </c>
      <c r="AY89" s="111">
        <v>2.055646809413151E-3</v>
      </c>
      <c r="AZ89" s="111">
        <v>2.2682859348173473E-3</v>
      </c>
      <c r="BA89" s="111">
        <v>2.4223961741637562E-3</v>
      </c>
      <c r="BB89" s="111">
        <v>2.6520723580646857E-3</v>
      </c>
      <c r="BC89" s="111">
        <v>3.1086309305349813E-3</v>
      </c>
      <c r="BD89" s="111">
        <v>3.4612122753302009E-3</v>
      </c>
      <c r="BE89" s="111">
        <v>3.8040496523385147E-3</v>
      </c>
      <c r="BF89" s="111">
        <v>4.3429430650719575E-3</v>
      </c>
      <c r="BG89" s="111">
        <v>4.6067341627988286E-3</v>
      </c>
      <c r="BH89" s="111">
        <v>4.9102707863594025E-3</v>
      </c>
      <c r="BI89" s="111">
        <v>5.3704030457286554E-3</v>
      </c>
      <c r="BJ89" s="111">
        <v>5.5496979346291312E-3</v>
      </c>
      <c r="BK89" s="111">
        <v>5.8997264090192387E-3</v>
      </c>
      <c r="BL89" s="111">
        <v>6.4164022203623767E-3</v>
      </c>
      <c r="BM89" s="111">
        <v>6.9396503714864574E-3</v>
      </c>
      <c r="BN89" s="111">
        <v>7.6194753606083727E-3</v>
      </c>
      <c r="BO89" s="111">
        <v>8.1258110189229137E-3</v>
      </c>
      <c r="BP89" s="111">
        <v>8.6382254260801237E-3</v>
      </c>
      <c r="BQ89" s="111">
        <v>9.1044918746852072E-3</v>
      </c>
      <c r="BR89" s="111">
        <v>9.1852666144108235E-3</v>
      </c>
      <c r="BS89" s="111">
        <v>9.536595708613203E-3</v>
      </c>
      <c r="BT89" s="111">
        <v>1.0182061132469925E-2</v>
      </c>
      <c r="BU89" s="111">
        <v>1.0805877958409519E-2</v>
      </c>
      <c r="BV89" s="111">
        <v>1.1434520732085772E-2</v>
      </c>
      <c r="BW89" s="111">
        <v>1.1993054721950598E-2</v>
      </c>
      <c r="BX89" s="111">
        <v>1.2407752639583538E-2</v>
      </c>
      <c r="BY89" s="111">
        <v>1.2941435303077209E-2</v>
      </c>
      <c r="BZ89" s="111">
        <v>1.3523788524982277E-2</v>
      </c>
      <c r="CA89" s="111">
        <v>1.3723873622629437E-2</v>
      </c>
      <c r="CB89" s="111">
        <v>1.3826268867164386E-2</v>
      </c>
      <c r="CC89" s="111">
        <v>1.4011804347696138E-2</v>
      </c>
      <c r="CD89" s="111">
        <v>1.460445137025923E-2</v>
      </c>
      <c r="CE89" s="111">
        <v>1.5039428609203912E-2</v>
      </c>
      <c r="CF89" s="111">
        <v>1.5328265551770345E-2</v>
      </c>
      <c r="CG89" s="111">
        <v>1.5499772735332833E-2</v>
      </c>
      <c r="CH89" s="111">
        <v>1.5925954761437683E-2</v>
      </c>
      <c r="CI89" s="111">
        <v>1.6116611192398073E-2</v>
      </c>
      <c r="CJ89" s="111">
        <v>1.6489501306354206E-2</v>
      </c>
      <c r="CK89" s="111">
        <v>1.7769796062291374E-2</v>
      </c>
      <c r="CL89" s="111">
        <v>1.7601143688958817E-2</v>
      </c>
      <c r="CM89" s="111">
        <v>1.7680283236210102E-2</v>
      </c>
      <c r="CN89" s="111">
        <v>1.8137550506323014E-2</v>
      </c>
      <c r="CO89" s="111">
        <v>1.8405259280383366E-2</v>
      </c>
      <c r="CP89" s="111">
        <v>1.8513085259340187E-2</v>
      </c>
      <c r="CQ89" s="111">
        <v>1.908633679251542E-2</v>
      </c>
      <c r="CR89" s="111">
        <v>1.8980852287360139E-2</v>
      </c>
      <c r="CS89" s="111">
        <v>1.8544070563945095E-2</v>
      </c>
      <c r="CT89" s="111">
        <v>1.8167248994828626E-2</v>
      </c>
      <c r="CU89" s="111">
        <v>1.7869107340287623E-2</v>
      </c>
      <c r="CV89" s="111">
        <v>1.7704781228829014E-2</v>
      </c>
      <c r="CW89" s="111">
        <v>1.6989413952271642E-2</v>
      </c>
      <c r="CX89" s="111">
        <v>1.6746775381821007E-2</v>
      </c>
      <c r="CY89" s="111">
        <v>1.7114025444778833E-2</v>
      </c>
      <c r="CZ89" s="111">
        <v>1.7522693258625505E-2</v>
      </c>
      <c r="DA89" s="111">
        <v>1.7855926841298036E-2</v>
      </c>
      <c r="DB89" s="111">
        <v>1.8000383814745412E-2</v>
      </c>
      <c r="DC89" s="111">
        <v>1.846508151378376E-2</v>
      </c>
      <c r="DD89" s="111">
        <v>1.8736139464439829E-2</v>
      </c>
      <c r="DE89" s="111">
        <v>1.9398917330689377E-2</v>
      </c>
      <c r="DF89" s="111">
        <v>1.9467093894251254E-2</v>
      </c>
      <c r="DG89" s="111">
        <v>2.2116889713829146E-2</v>
      </c>
      <c r="DH89" s="111">
        <v>2.3684851462578978E-2</v>
      </c>
      <c r="DI89" s="111">
        <v>2.7528674972992537E-2</v>
      </c>
      <c r="DJ89" s="111">
        <v>2.8956106569762316E-2</v>
      </c>
      <c r="DK89" s="111">
        <v>3.0938020536521654E-2</v>
      </c>
      <c r="DL89" s="111">
        <v>3.4093371343989251E-2</v>
      </c>
      <c r="DM89" s="111">
        <v>3.4866979343472299E-2</v>
      </c>
      <c r="DN89" s="111">
        <v>3.7017676065067756E-2</v>
      </c>
      <c r="DO89" s="111">
        <v>3.9028585266032791E-2</v>
      </c>
      <c r="DP89" s="111">
        <v>4.2077885366614554E-2</v>
      </c>
      <c r="DQ89" s="111">
        <v>4.4897155158759756E-2</v>
      </c>
      <c r="DR89" s="111">
        <v>4.7549656235597398E-2</v>
      </c>
      <c r="DS89" s="111">
        <v>4.7992398267120852E-2</v>
      </c>
      <c r="DT89" s="111">
        <v>5.5537119760083499E-2</v>
      </c>
      <c r="DU89" s="111">
        <v>5.9647546519544715E-2</v>
      </c>
      <c r="DV89" s="111">
        <v>6.2171965057530559E-2</v>
      </c>
      <c r="DW89" s="111">
        <v>6.8615298636834743E-2</v>
      </c>
      <c r="DX89" s="111">
        <v>7.4320188563214915E-2</v>
      </c>
      <c r="DY89" s="111">
        <v>7.7864544164725491E-2</v>
      </c>
      <c r="DZ89" s="111">
        <v>7.8850846481084924E-2</v>
      </c>
      <c r="EA89" s="111">
        <v>8.4500687176757017E-2</v>
      </c>
      <c r="EB89" s="111">
        <v>8.5856815426652314E-2</v>
      </c>
      <c r="EC89" s="111">
        <v>8.6919748637779071E-2</v>
      </c>
      <c r="ED89" s="111">
        <v>8.8958655907143205E-2</v>
      </c>
      <c r="EE89" s="111">
        <v>9.2202768734708104E-2</v>
      </c>
      <c r="EF89" s="111">
        <v>8.7666671552434447E-2</v>
      </c>
      <c r="EG89" s="111">
        <v>8.8514682117707799E-2</v>
      </c>
      <c r="EH89" s="111">
        <v>9.3056521735328177E-2</v>
      </c>
      <c r="EI89" s="111">
        <v>9.4040195070362695E-2</v>
      </c>
      <c r="EJ89" s="111">
        <v>9.9538832254813137E-2</v>
      </c>
      <c r="EK89" s="111">
        <v>9.4683432174118343E-2</v>
      </c>
      <c r="EL89" s="111">
        <v>9.2214905502508146E-2</v>
      </c>
      <c r="EM89" s="111">
        <v>8.4821175451882169E-2</v>
      </c>
      <c r="EN89" s="111">
        <v>8.0607473658542372E-2</v>
      </c>
      <c r="EO89" s="110"/>
      <c r="EP89" s="110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  <c r="FA89" s="110"/>
      <c r="FB89" s="110"/>
      <c r="FC89" s="110"/>
      <c r="FD89" s="110"/>
      <c r="FE89" s="110"/>
      <c r="FF89" s="110"/>
      <c r="FG89" s="110"/>
      <c r="FH89" s="110"/>
      <c r="FI89" s="110"/>
      <c r="FJ89" s="110"/>
      <c r="FK89" s="110"/>
      <c r="FL89" s="110"/>
      <c r="FM89" s="110"/>
      <c r="FN89" s="110"/>
      <c r="FO89" s="110"/>
      <c r="FP89" s="110"/>
      <c r="FQ89" s="110"/>
      <c r="FR89" s="110"/>
      <c r="FS89" s="110"/>
      <c r="FT89" s="110"/>
      <c r="FU89" s="110"/>
      <c r="FV89" s="110"/>
      <c r="FW89" s="110"/>
      <c r="FX89" s="110"/>
      <c r="FY89" s="110"/>
      <c r="FZ89" s="110"/>
      <c r="GA89" s="110"/>
      <c r="GB89" s="110"/>
      <c r="GC89" s="110"/>
      <c r="GD89" s="110"/>
      <c r="GE89" s="110"/>
      <c r="GF89" s="110"/>
      <c r="GG89" s="110"/>
      <c r="GH89" s="110"/>
      <c r="GI89" s="110"/>
      <c r="GJ89" s="110"/>
      <c r="GK89" s="110"/>
      <c r="GL89" s="110"/>
      <c r="GM89" s="110"/>
      <c r="GN89" s="110"/>
      <c r="GO89" s="110"/>
      <c r="GP89" s="110"/>
      <c r="GQ89" s="110"/>
      <c r="GR89" s="110"/>
      <c r="GS89" s="110"/>
      <c r="GT89" s="110"/>
      <c r="GU89" s="110"/>
      <c r="GV89" s="110"/>
      <c r="GW89" s="110"/>
      <c r="GX89" s="110"/>
      <c r="GY89" s="110"/>
      <c r="GZ89" s="110"/>
      <c r="HA89" s="110"/>
      <c r="HB89" s="110"/>
      <c r="HC89" s="110"/>
      <c r="HD89" s="110"/>
      <c r="HE89" s="110"/>
      <c r="HF89" s="110"/>
      <c r="HG89" s="110"/>
      <c r="HH89" s="110"/>
      <c r="HI89" s="110"/>
      <c r="HJ89" s="110"/>
      <c r="HK89" s="110"/>
      <c r="HL89" s="110"/>
      <c r="HM89" s="110"/>
      <c r="HN89" s="110"/>
      <c r="HO89" s="110"/>
      <c r="HP89" s="110"/>
      <c r="HQ89" s="110"/>
      <c r="HR89" s="110"/>
      <c r="HS89" s="110"/>
      <c r="HT89" s="110"/>
      <c r="HU89" s="110"/>
      <c r="HV89" s="110"/>
      <c r="HW89" s="110"/>
      <c r="HX89" s="110"/>
      <c r="HY89" s="110"/>
      <c r="HZ89" s="110"/>
      <c r="IA89" s="110"/>
      <c r="IB89" s="110"/>
      <c r="IC89" s="110"/>
      <c r="ID89" s="110"/>
      <c r="IE89" s="110"/>
      <c r="IF89" s="110"/>
      <c r="IG89" s="110"/>
      <c r="IH89" s="110"/>
      <c r="II89" s="110"/>
      <c r="IJ89" s="110"/>
      <c r="IK89" s="110"/>
      <c r="IL89" s="110"/>
      <c r="IM89" s="110"/>
      <c r="IN89" s="110"/>
      <c r="IO89" s="110"/>
      <c r="IP89" s="110"/>
      <c r="IQ89" s="110"/>
      <c r="IR89" s="110"/>
      <c r="IS89" s="110"/>
      <c r="IT89" s="110"/>
      <c r="IU89" s="110"/>
      <c r="IV89" s="110"/>
      <c r="IW89" s="110"/>
      <c r="IX89" s="110"/>
      <c r="IY89" s="110"/>
      <c r="IZ89" s="110"/>
      <c r="JA89" s="110"/>
      <c r="JB89" s="110"/>
      <c r="JC89" s="110"/>
      <c r="JD89" s="110"/>
      <c r="JE89" s="110"/>
      <c r="JF89" s="110"/>
      <c r="JG89" s="110"/>
      <c r="JH89" s="110"/>
      <c r="JI89" s="110"/>
      <c r="JJ89" s="110"/>
      <c r="JK89" s="110"/>
      <c r="JL89" s="110"/>
      <c r="JM89" s="110"/>
      <c r="JN89" s="110"/>
      <c r="JO89" s="110"/>
      <c r="JP89" s="110"/>
      <c r="JQ89" s="110"/>
      <c r="JR89" s="110"/>
      <c r="JS89" s="110"/>
      <c r="JT89" s="110"/>
      <c r="JU89" s="110"/>
      <c r="JV89" s="110"/>
      <c r="JW89" s="110"/>
      <c r="JX89" s="110"/>
    </row>
    <row r="91" spans="9:284" x14ac:dyDescent="0.35">
      <c r="I91" s="1" t="s">
        <v>237</v>
      </c>
    </row>
    <row r="92" spans="9:284" x14ac:dyDescent="0.35">
      <c r="I92" s="27"/>
      <c r="J92" s="112">
        <v>41305</v>
      </c>
      <c r="K92" s="112">
        <v>41333</v>
      </c>
      <c r="L92" s="112">
        <v>41364</v>
      </c>
      <c r="M92" s="112">
        <v>41394</v>
      </c>
      <c r="N92" s="112">
        <v>41425</v>
      </c>
      <c r="O92" s="112">
        <v>41455</v>
      </c>
      <c r="P92" s="112">
        <v>41486</v>
      </c>
      <c r="Q92" s="112">
        <v>41517</v>
      </c>
      <c r="R92" s="112">
        <v>41547</v>
      </c>
      <c r="S92" s="112">
        <v>41578</v>
      </c>
      <c r="T92" s="112">
        <v>41608</v>
      </c>
      <c r="U92" s="112">
        <v>41639</v>
      </c>
      <c r="V92" s="112">
        <v>41670</v>
      </c>
      <c r="W92" s="112">
        <v>41698</v>
      </c>
      <c r="X92" s="112">
        <v>41729</v>
      </c>
      <c r="Y92" s="112">
        <v>41759</v>
      </c>
      <c r="Z92" s="112">
        <v>41790</v>
      </c>
      <c r="AA92" s="112">
        <v>41820</v>
      </c>
      <c r="AB92" s="112">
        <v>41851</v>
      </c>
      <c r="AC92" s="112">
        <v>41882</v>
      </c>
      <c r="AD92" s="112">
        <v>41912</v>
      </c>
      <c r="AE92" s="113">
        <v>41943</v>
      </c>
      <c r="AF92" s="113">
        <v>41973</v>
      </c>
      <c r="AG92" s="113">
        <v>42004</v>
      </c>
      <c r="AH92" s="113">
        <v>42035</v>
      </c>
      <c r="AI92" s="113">
        <v>42063</v>
      </c>
      <c r="AJ92" s="113">
        <v>42094</v>
      </c>
      <c r="AK92" s="113">
        <v>42124</v>
      </c>
      <c r="AL92" s="113">
        <v>42155</v>
      </c>
      <c r="AM92" s="113">
        <v>42185</v>
      </c>
      <c r="AN92" s="113">
        <v>42216</v>
      </c>
      <c r="AO92" s="113">
        <v>42247</v>
      </c>
      <c r="AP92" s="113">
        <v>42277</v>
      </c>
      <c r="AQ92" s="113">
        <v>42308</v>
      </c>
      <c r="AR92" s="113">
        <v>42338</v>
      </c>
      <c r="AS92" s="113">
        <v>42369</v>
      </c>
      <c r="AT92" s="113">
        <v>42400</v>
      </c>
      <c r="AU92" s="113">
        <v>42429</v>
      </c>
      <c r="AV92" s="113">
        <v>42460</v>
      </c>
      <c r="AW92" s="113">
        <v>42490</v>
      </c>
      <c r="AX92" s="113">
        <v>42521</v>
      </c>
      <c r="AY92" s="113">
        <v>42551</v>
      </c>
      <c r="AZ92" s="113">
        <v>42582</v>
      </c>
      <c r="BA92" s="113">
        <v>42613</v>
      </c>
      <c r="BB92" s="113">
        <v>42643</v>
      </c>
      <c r="BC92" s="113">
        <v>42674</v>
      </c>
      <c r="BD92" s="113">
        <v>42704</v>
      </c>
      <c r="BE92" s="113">
        <v>42735</v>
      </c>
      <c r="BF92" s="113">
        <v>42766</v>
      </c>
      <c r="BG92" s="113">
        <v>42794</v>
      </c>
      <c r="BH92" s="113">
        <v>42825</v>
      </c>
      <c r="BI92" s="113">
        <v>42855</v>
      </c>
      <c r="BJ92" s="113">
        <v>42886</v>
      </c>
      <c r="BK92" s="113">
        <v>42916</v>
      </c>
      <c r="BL92" s="113">
        <v>42947</v>
      </c>
      <c r="BM92" s="113">
        <v>42978</v>
      </c>
      <c r="BN92" s="113">
        <v>43008</v>
      </c>
      <c r="BO92" s="113">
        <v>43039</v>
      </c>
      <c r="BP92" s="113">
        <v>43069</v>
      </c>
      <c r="BQ92" s="113">
        <v>43100</v>
      </c>
      <c r="BR92" s="113">
        <v>43131</v>
      </c>
      <c r="BS92" s="113">
        <v>43159</v>
      </c>
      <c r="BT92" s="113">
        <v>43190</v>
      </c>
      <c r="BU92" s="113">
        <v>43220</v>
      </c>
      <c r="BV92" s="113">
        <v>43251</v>
      </c>
      <c r="BW92" s="113">
        <v>43281</v>
      </c>
      <c r="BX92" s="113">
        <v>43312</v>
      </c>
      <c r="BY92" s="113">
        <v>43343</v>
      </c>
      <c r="BZ92" s="113">
        <v>43373</v>
      </c>
      <c r="CA92" s="113">
        <v>43404</v>
      </c>
      <c r="CB92" s="113">
        <v>43434</v>
      </c>
      <c r="CC92" s="113">
        <v>43465</v>
      </c>
      <c r="CD92" s="113">
        <v>43496</v>
      </c>
      <c r="CE92" s="113">
        <v>43524</v>
      </c>
      <c r="CF92" s="113">
        <v>43555</v>
      </c>
      <c r="CG92" s="113">
        <v>43585</v>
      </c>
      <c r="CH92" s="113">
        <v>43616</v>
      </c>
      <c r="CI92" s="113">
        <v>43646</v>
      </c>
      <c r="CJ92" s="113">
        <v>43677</v>
      </c>
      <c r="CK92" s="113">
        <v>43708</v>
      </c>
      <c r="CL92" s="113">
        <v>43738</v>
      </c>
      <c r="CM92" s="113">
        <v>43769</v>
      </c>
      <c r="CN92" s="113">
        <v>43799</v>
      </c>
      <c r="CO92" s="113">
        <v>43830</v>
      </c>
      <c r="CP92" s="113">
        <v>43861</v>
      </c>
      <c r="CQ92" s="113">
        <v>43890</v>
      </c>
      <c r="CR92" s="113">
        <v>43921</v>
      </c>
      <c r="CS92" s="113">
        <v>43951</v>
      </c>
      <c r="CT92" s="113">
        <v>43982</v>
      </c>
      <c r="CU92" s="113">
        <v>44012</v>
      </c>
      <c r="CV92" s="113">
        <v>44043</v>
      </c>
      <c r="CW92" s="113">
        <v>44074</v>
      </c>
      <c r="CX92" s="113">
        <v>44104</v>
      </c>
      <c r="CY92" s="113">
        <v>44135</v>
      </c>
      <c r="CZ92" s="113">
        <v>44165</v>
      </c>
      <c r="DA92" s="113">
        <v>44196</v>
      </c>
      <c r="DB92" s="113">
        <v>44227</v>
      </c>
      <c r="DC92" s="113">
        <v>44255</v>
      </c>
      <c r="DD92" s="113">
        <v>44286</v>
      </c>
      <c r="DE92" s="113">
        <v>44316</v>
      </c>
      <c r="DF92" s="113">
        <v>44347</v>
      </c>
      <c r="DG92" s="113">
        <v>44377</v>
      </c>
      <c r="DH92" s="113">
        <v>44408</v>
      </c>
      <c r="DI92" s="113">
        <v>44439</v>
      </c>
      <c r="DJ92" s="113">
        <v>44469</v>
      </c>
      <c r="DK92" s="113">
        <v>44500</v>
      </c>
      <c r="DL92" s="113">
        <v>44530</v>
      </c>
      <c r="DM92" s="113">
        <v>44561</v>
      </c>
      <c r="DN92" s="113">
        <v>44592</v>
      </c>
      <c r="DO92" s="113">
        <v>44620</v>
      </c>
      <c r="DP92" s="113">
        <v>44651</v>
      </c>
      <c r="DQ92" s="113">
        <v>44681</v>
      </c>
      <c r="DR92" s="113">
        <v>44712</v>
      </c>
      <c r="DS92" s="113">
        <v>44742</v>
      </c>
      <c r="DT92" s="113">
        <v>44773</v>
      </c>
      <c r="DU92" s="113">
        <v>44804</v>
      </c>
      <c r="DV92" s="113">
        <v>44834</v>
      </c>
      <c r="DW92" s="113">
        <v>44865</v>
      </c>
      <c r="DX92" s="113">
        <v>44895</v>
      </c>
      <c r="DY92" s="113">
        <v>44926</v>
      </c>
      <c r="DZ92" s="113">
        <v>44957</v>
      </c>
      <c r="EA92" s="113">
        <v>44985</v>
      </c>
      <c r="EB92" s="113">
        <v>45016</v>
      </c>
      <c r="EC92" s="113">
        <v>45046</v>
      </c>
      <c r="ED92" s="113">
        <v>45077</v>
      </c>
      <c r="EE92" s="113">
        <v>45107</v>
      </c>
      <c r="EF92" s="113">
        <v>45138</v>
      </c>
      <c r="EG92" s="113">
        <v>45169</v>
      </c>
      <c r="EH92" s="113">
        <v>45199</v>
      </c>
      <c r="EI92" s="113">
        <v>45230</v>
      </c>
      <c r="EJ92" s="113">
        <v>45260</v>
      </c>
      <c r="EK92" s="113">
        <v>45291</v>
      </c>
      <c r="EL92" s="113">
        <v>45322</v>
      </c>
      <c r="EM92" s="113">
        <v>45351</v>
      </c>
      <c r="EN92" s="113">
        <v>45382</v>
      </c>
      <c r="EO92" s="113">
        <v>45412</v>
      </c>
      <c r="EP92" s="113">
        <v>45443</v>
      </c>
      <c r="EQ92" s="113">
        <v>45473</v>
      </c>
      <c r="ER92" s="113">
        <v>45504</v>
      </c>
      <c r="ES92" s="113">
        <v>45535</v>
      </c>
      <c r="ET92" s="113">
        <v>45565</v>
      </c>
      <c r="EU92" s="113">
        <v>45596</v>
      </c>
      <c r="EV92" s="113">
        <v>45626</v>
      </c>
      <c r="EW92" s="113">
        <v>45657</v>
      </c>
      <c r="EX92" s="113">
        <v>45688</v>
      </c>
      <c r="EY92" s="113">
        <v>45716</v>
      </c>
      <c r="EZ92" s="113">
        <v>45747</v>
      </c>
      <c r="FA92" s="113">
        <v>45777</v>
      </c>
      <c r="FB92" s="113">
        <v>45808</v>
      </c>
      <c r="FC92" s="113">
        <v>45838</v>
      </c>
      <c r="FD92" s="113">
        <v>45869</v>
      </c>
      <c r="FE92" s="113">
        <v>45900</v>
      </c>
      <c r="FF92" s="113">
        <v>45930</v>
      </c>
      <c r="FG92" s="113">
        <v>45961</v>
      </c>
      <c r="FH92" s="113">
        <v>45991</v>
      </c>
      <c r="FI92" s="113">
        <v>46022</v>
      </c>
      <c r="FJ92" s="113">
        <v>46053</v>
      </c>
      <c r="FK92" s="113">
        <v>46081</v>
      </c>
      <c r="FL92" s="113">
        <v>46112</v>
      </c>
      <c r="FM92" s="113">
        <v>46142</v>
      </c>
      <c r="FN92" s="113">
        <v>46173</v>
      </c>
      <c r="FO92" s="113">
        <v>46203</v>
      </c>
      <c r="FP92" s="113">
        <v>46234</v>
      </c>
      <c r="FQ92" s="113">
        <v>46265</v>
      </c>
      <c r="FR92" s="113">
        <v>46295</v>
      </c>
      <c r="FS92" s="113">
        <v>46326</v>
      </c>
      <c r="FT92" s="113">
        <v>46356</v>
      </c>
      <c r="FU92" s="113">
        <v>46387</v>
      </c>
      <c r="FV92" s="113">
        <v>46418</v>
      </c>
      <c r="FW92" s="113">
        <v>46446</v>
      </c>
      <c r="FX92" s="113">
        <v>46477</v>
      </c>
      <c r="FY92" s="113">
        <v>46507</v>
      </c>
      <c r="FZ92" s="113">
        <v>46538</v>
      </c>
      <c r="GA92" s="113">
        <v>46568</v>
      </c>
      <c r="GB92" s="113">
        <v>46599</v>
      </c>
      <c r="GC92" s="113">
        <v>46630</v>
      </c>
      <c r="GD92" s="113">
        <v>46660</v>
      </c>
      <c r="GE92" s="113">
        <v>46691</v>
      </c>
      <c r="GF92" s="113">
        <v>46721</v>
      </c>
      <c r="GG92" s="113">
        <v>46752</v>
      </c>
      <c r="GH92" s="113">
        <v>46783</v>
      </c>
      <c r="GI92" s="113">
        <v>46812</v>
      </c>
      <c r="GJ92" s="113">
        <v>46843</v>
      </c>
      <c r="GK92" s="113">
        <v>46873</v>
      </c>
      <c r="GL92" s="113">
        <v>46904</v>
      </c>
      <c r="GM92" s="113">
        <v>46934</v>
      </c>
      <c r="GN92" s="113">
        <v>46965</v>
      </c>
      <c r="GO92" s="113">
        <v>46996</v>
      </c>
      <c r="GP92" s="113">
        <v>47026</v>
      </c>
      <c r="GQ92" s="113">
        <v>47057</v>
      </c>
      <c r="GR92" s="113">
        <v>47087</v>
      </c>
      <c r="GS92" s="113">
        <v>47118</v>
      </c>
      <c r="GT92" s="113">
        <v>47149</v>
      </c>
      <c r="GU92" s="113">
        <v>47177</v>
      </c>
      <c r="GV92" s="113">
        <v>47208</v>
      </c>
      <c r="GW92" s="113">
        <v>47238</v>
      </c>
      <c r="GX92" s="113">
        <v>47269</v>
      </c>
      <c r="GY92" s="113">
        <v>47299</v>
      </c>
      <c r="GZ92" s="113">
        <v>47330</v>
      </c>
      <c r="HA92" s="113">
        <v>47361</v>
      </c>
      <c r="HB92" s="113">
        <v>47391</v>
      </c>
      <c r="HC92" s="113">
        <v>47422</v>
      </c>
      <c r="HD92" s="113">
        <v>47452</v>
      </c>
      <c r="HE92" s="113">
        <v>47483</v>
      </c>
      <c r="HF92" s="113">
        <v>47514</v>
      </c>
      <c r="HG92" s="113">
        <v>47542</v>
      </c>
      <c r="HH92" s="113">
        <v>47573</v>
      </c>
      <c r="HI92" s="113">
        <v>47603</v>
      </c>
      <c r="HJ92" s="113">
        <v>47634</v>
      </c>
      <c r="HK92" s="113">
        <v>47664</v>
      </c>
      <c r="HL92" s="113">
        <v>47695</v>
      </c>
      <c r="HM92" s="113">
        <v>47726</v>
      </c>
      <c r="HN92" s="113">
        <v>47756</v>
      </c>
      <c r="HO92" s="113">
        <v>47787</v>
      </c>
      <c r="HP92" s="113">
        <v>47817</v>
      </c>
      <c r="HQ92" s="113">
        <v>47848</v>
      </c>
      <c r="HR92" s="113">
        <v>47879</v>
      </c>
      <c r="HS92" s="113">
        <v>47907</v>
      </c>
      <c r="HT92" s="113">
        <v>47938</v>
      </c>
      <c r="HU92" s="113">
        <v>47968</v>
      </c>
      <c r="HV92" s="113">
        <v>47999</v>
      </c>
      <c r="HW92" s="113">
        <v>48029</v>
      </c>
      <c r="HX92" s="113">
        <v>48060</v>
      </c>
      <c r="HY92" s="113">
        <v>48091</v>
      </c>
      <c r="HZ92" s="113">
        <v>48121</v>
      </c>
      <c r="IA92" s="113">
        <v>48152</v>
      </c>
      <c r="IB92" s="113">
        <v>48182</v>
      </c>
      <c r="IC92" s="113">
        <v>48213</v>
      </c>
      <c r="ID92" s="113">
        <v>48244</v>
      </c>
      <c r="IE92" s="113">
        <v>48273</v>
      </c>
      <c r="IF92" s="113">
        <v>48304</v>
      </c>
      <c r="IG92" s="113">
        <v>48334</v>
      </c>
      <c r="IH92" s="113">
        <v>48365</v>
      </c>
      <c r="II92" s="113">
        <v>48395</v>
      </c>
      <c r="IJ92" s="113">
        <v>48426</v>
      </c>
      <c r="IK92" s="113">
        <v>48457</v>
      </c>
      <c r="IL92" s="113">
        <v>48487</v>
      </c>
      <c r="IM92" s="113">
        <v>48518</v>
      </c>
      <c r="IN92" s="113">
        <v>48548</v>
      </c>
      <c r="IO92" s="113">
        <v>48579</v>
      </c>
      <c r="IP92" s="113">
        <v>48610</v>
      </c>
      <c r="IQ92" s="113">
        <v>48638</v>
      </c>
      <c r="IR92" s="113">
        <v>48669</v>
      </c>
      <c r="IS92" s="113">
        <v>48699</v>
      </c>
      <c r="IT92" s="113">
        <v>48730</v>
      </c>
      <c r="IU92" s="113">
        <v>48760</v>
      </c>
      <c r="IV92" s="113">
        <v>48791</v>
      </c>
      <c r="IW92" s="113">
        <v>48822</v>
      </c>
      <c r="IX92" s="113">
        <v>48852</v>
      </c>
      <c r="IY92" s="113">
        <v>48883</v>
      </c>
      <c r="IZ92" s="113">
        <v>48913</v>
      </c>
      <c r="JA92" s="113">
        <v>48944</v>
      </c>
      <c r="JB92" s="113">
        <v>48975</v>
      </c>
      <c r="JC92" s="113">
        <v>49003</v>
      </c>
      <c r="JD92" s="113">
        <v>49034</v>
      </c>
      <c r="JE92" s="113">
        <v>49064</v>
      </c>
      <c r="JF92" s="113">
        <v>49095</v>
      </c>
      <c r="JG92" s="113">
        <v>49125</v>
      </c>
      <c r="JH92" s="113">
        <v>49156</v>
      </c>
      <c r="JI92" s="113">
        <v>49187</v>
      </c>
      <c r="JJ92" s="113">
        <v>49217</v>
      </c>
      <c r="JK92" s="113">
        <v>49248</v>
      </c>
      <c r="JL92" s="113">
        <v>49278</v>
      </c>
      <c r="JM92" s="113">
        <v>49309</v>
      </c>
      <c r="JN92" s="113">
        <v>49340</v>
      </c>
      <c r="JO92" s="113">
        <v>49368</v>
      </c>
      <c r="JP92" s="113">
        <v>49399</v>
      </c>
      <c r="JQ92" s="113">
        <v>49429</v>
      </c>
      <c r="JR92" s="113">
        <v>49460</v>
      </c>
      <c r="JS92" s="113">
        <v>49490</v>
      </c>
      <c r="JT92" s="113">
        <v>49521</v>
      </c>
      <c r="JU92" s="113">
        <v>49552</v>
      </c>
      <c r="JV92" s="113">
        <v>49582</v>
      </c>
      <c r="JW92" s="113">
        <v>49613</v>
      </c>
    </row>
    <row r="93" spans="9:284" x14ac:dyDescent="0.35">
      <c r="I93" s="25" t="s">
        <v>154</v>
      </c>
      <c r="J93" s="114">
        <v>1.3195663391042949E-4</v>
      </c>
      <c r="K93" s="114">
        <v>1.3353194888869981E-4</v>
      </c>
      <c r="L93" s="114">
        <v>1.345051893945394E-4</v>
      </c>
      <c r="M93" s="114">
        <v>1.340347627498411E-4</v>
      </c>
      <c r="N93" s="114">
        <v>1.3383712768291739E-4</v>
      </c>
      <c r="O93" s="114">
        <v>1.333136468736516E-4</v>
      </c>
      <c r="P93" s="114">
        <v>1.3220643089853159E-4</v>
      </c>
      <c r="Q93" s="114">
        <v>1.3170081460239211E-4</v>
      </c>
      <c r="R93" s="114">
        <v>1.3093414811076861E-4</v>
      </c>
      <c r="S93" s="114">
        <v>1.3205396567450689E-4</v>
      </c>
      <c r="T93" s="114">
        <v>1.325736230724661E-4</v>
      </c>
      <c r="U93" s="114">
        <v>1.3316431853584981E-4</v>
      </c>
      <c r="V93" s="114">
        <v>1.328252062676541E-4</v>
      </c>
      <c r="W93" s="114">
        <v>1.3169965597342539E-4</v>
      </c>
      <c r="X93" s="114">
        <v>1.3365639725945299E-4</v>
      </c>
      <c r="Y93" s="114">
        <v>1.347803879934261E-4</v>
      </c>
      <c r="Z93" s="114">
        <v>1.3808792755789679E-4</v>
      </c>
      <c r="AA93" s="114">
        <v>1.3826139783669789E-4</v>
      </c>
      <c r="AB93" s="114">
        <v>1.4204984612659321E-4</v>
      </c>
      <c r="AC93" s="114">
        <v>1.453210107784844E-4</v>
      </c>
      <c r="AD93" s="114">
        <v>1.454259387244345E-4</v>
      </c>
      <c r="AE93" s="115">
        <v>1.4686602533328511E-4</v>
      </c>
      <c r="AF93" s="115">
        <v>1.50003151442356E-4</v>
      </c>
      <c r="AG93" s="115">
        <v>1.517179659037878E-4</v>
      </c>
      <c r="AH93" s="115">
        <v>1.5584586024180709E-4</v>
      </c>
      <c r="AI93" s="115">
        <v>1.598061818267101E-4</v>
      </c>
      <c r="AJ93" s="115">
        <v>1.5989636105250959E-4</v>
      </c>
      <c r="AK93" s="115">
        <v>1.6463365350555769E-4</v>
      </c>
      <c r="AL93" s="115">
        <v>1.7316171924695219E-4</v>
      </c>
      <c r="AM93" s="115">
        <v>1.8390011149955441E-4</v>
      </c>
      <c r="AN93" s="115">
        <v>1.9059462566167119E-4</v>
      </c>
      <c r="AO93" s="115">
        <v>1.9303823685309069E-4</v>
      </c>
      <c r="AP93" s="115">
        <v>1.9749990245268689E-4</v>
      </c>
      <c r="AQ93" s="115">
        <v>2.0348275110810209E-4</v>
      </c>
      <c r="AR93" s="115">
        <v>2.0978328324646801E-4</v>
      </c>
      <c r="AS93" s="115">
        <v>2.1969086583611169E-4</v>
      </c>
      <c r="AT93" s="115">
        <v>2.3092414788329651E-4</v>
      </c>
      <c r="AU93" s="115">
        <v>2.360551784900837E-4</v>
      </c>
      <c r="AV93" s="115">
        <v>2.4630767999937048E-4</v>
      </c>
      <c r="AW93" s="115">
        <v>2.5973441698124258E-4</v>
      </c>
      <c r="AX93" s="115">
        <v>2.742026924043245E-4</v>
      </c>
      <c r="AY93" s="115">
        <v>3.10396730695741E-4</v>
      </c>
      <c r="AZ93" s="115">
        <v>3.3848864947697672E-4</v>
      </c>
      <c r="BA93" s="115">
        <v>3.579368160111728E-4</v>
      </c>
      <c r="BB93" s="115">
        <v>3.7373112876581732E-4</v>
      </c>
      <c r="BC93" s="115">
        <v>3.9954793126236891E-4</v>
      </c>
      <c r="BD93" s="115">
        <v>4.441133528463988E-4</v>
      </c>
      <c r="BE93" s="115">
        <v>4.8154864824232201E-4</v>
      </c>
      <c r="BF93" s="115">
        <v>5.2213203321865365E-4</v>
      </c>
      <c r="BG93" s="115">
        <v>5.6791270471521723E-4</v>
      </c>
      <c r="BH93" s="115">
        <v>6.0158854615681824E-4</v>
      </c>
      <c r="BI93" s="115">
        <v>6.3569534827669322E-4</v>
      </c>
      <c r="BJ93" s="115">
        <v>6.8913608849357848E-4</v>
      </c>
      <c r="BK93" s="115">
        <v>7.4364459068292522E-4</v>
      </c>
      <c r="BL93" s="115">
        <v>7.9792172462453555E-4</v>
      </c>
      <c r="BM93" s="115">
        <v>8.6004671797552132E-4</v>
      </c>
      <c r="BN93" s="115">
        <v>9.2091548818018661E-4</v>
      </c>
      <c r="BO93" s="115">
        <v>1.0088590357273731E-3</v>
      </c>
      <c r="BP93" s="115">
        <v>1.0998020845592439E-3</v>
      </c>
      <c r="BQ93" s="115">
        <v>1.1761944101878669E-3</v>
      </c>
      <c r="BR93" s="115">
        <v>1.2571354708037941E-3</v>
      </c>
      <c r="BS93" s="115">
        <v>1.304267538181693E-3</v>
      </c>
      <c r="BT93" s="115">
        <v>1.359473624955365E-3</v>
      </c>
      <c r="BU93" s="115">
        <v>1.4311911379525451E-3</v>
      </c>
      <c r="BV93" s="115">
        <v>1.5319977640333949E-3</v>
      </c>
      <c r="BW93" s="115">
        <v>1.62932155922312E-3</v>
      </c>
      <c r="BX93" s="115">
        <v>1.7236293677737049E-3</v>
      </c>
      <c r="BY93" s="115">
        <v>1.8135310267458249E-3</v>
      </c>
      <c r="BZ93" s="115">
        <v>1.9044409506687439E-3</v>
      </c>
      <c r="CA93" s="115">
        <v>2.0334499190605331E-3</v>
      </c>
      <c r="CB93" s="115">
        <v>2.1221373793022542E-3</v>
      </c>
      <c r="CC93" s="115">
        <v>2.1913055791560471E-3</v>
      </c>
      <c r="CD93" s="115">
        <v>2.2731838019699668E-3</v>
      </c>
      <c r="CE93" s="115">
        <v>2.3567130010982169E-3</v>
      </c>
      <c r="CF93" s="115">
        <v>2.4382796538144759E-3</v>
      </c>
      <c r="CG93" s="115">
        <v>2.5237601989975202E-3</v>
      </c>
      <c r="CH93" s="115">
        <v>2.621789003579989E-3</v>
      </c>
      <c r="CI93" s="115">
        <v>2.7349125312787848E-3</v>
      </c>
      <c r="CJ93" s="115">
        <v>2.8345040747014632E-3</v>
      </c>
      <c r="CK93" s="115">
        <v>2.9403194617361132E-3</v>
      </c>
      <c r="CL93" s="115">
        <v>3.1255832501567889E-3</v>
      </c>
      <c r="CM93" s="115">
        <v>3.2265921713792549E-3</v>
      </c>
      <c r="CN93" s="115">
        <v>3.316200094326649E-3</v>
      </c>
      <c r="CO93" s="115">
        <v>3.41327268158963E-3</v>
      </c>
      <c r="CP93" s="115">
        <v>3.5109264712407258E-3</v>
      </c>
      <c r="CQ93" s="115">
        <v>3.592697281631297E-3</v>
      </c>
      <c r="CR93" s="115">
        <v>3.6762192388500939E-3</v>
      </c>
      <c r="CS93" s="115">
        <v>3.689217452793971E-3</v>
      </c>
      <c r="CT93" s="115">
        <v>3.739934722893975E-3</v>
      </c>
      <c r="CU93" s="115">
        <v>3.8210260297510379E-3</v>
      </c>
      <c r="CV93" s="115">
        <v>3.8962418921803109E-3</v>
      </c>
      <c r="CW93" s="115">
        <v>3.9719391970165149E-3</v>
      </c>
      <c r="CX93" s="115">
        <v>4.0798317157960196E-3</v>
      </c>
      <c r="CY93" s="115">
        <v>4.144913873312157E-3</v>
      </c>
      <c r="CZ93" s="115">
        <v>4.2424311482321311E-3</v>
      </c>
      <c r="DA93" s="115">
        <v>4.3376470746267909E-3</v>
      </c>
      <c r="DB93" s="115">
        <v>4.4467857358941364E-3</v>
      </c>
      <c r="DC93" s="115">
        <v>4.5337692220163758E-3</v>
      </c>
      <c r="DD93" s="115">
        <v>4.6872174583384883E-3</v>
      </c>
      <c r="DE93" s="115">
        <v>4.7812529827699381E-3</v>
      </c>
      <c r="DF93" s="115">
        <v>4.8894386545275887E-3</v>
      </c>
      <c r="DG93" s="115">
        <v>4.9777792582102864E-3</v>
      </c>
      <c r="DH93" s="115">
        <v>5.260134455351625E-3</v>
      </c>
      <c r="DI93" s="115">
        <v>5.3753729465473238E-3</v>
      </c>
      <c r="DJ93" s="115">
        <v>5.7372863334765193E-3</v>
      </c>
      <c r="DK93" s="115">
        <v>5.9034638439390951E-3</v>
      </c>
      <c r="DL93" s="115">
        <v>6.1688887105457628E-3</v>
      </c>
      <c r="DM93" s="115">
        <v>6.4701549531367593E-3</v>
      </c>
      <c r="DN93" s="115">
        <v>6.6229446579600289E-3</v>
      </c>
      <c r="DO93" s="115">
        <v>6.8463251522249283E-3</v>
      </c>
      <c r="DP93" s="115">
        <v>7.3324983105096213E-3</v>
      </c>
      <c r="DQ93" s="115">
        <v>7.5340990422807664E-3</v>
      </c>
      <c r="DR93" s="115">
        <v>7.7693335244576047E-3</v>
      </c>
      <c r="DS93" s="115">
        <v>7.9638792796409008E-3</v>
      </c>
      <c r="DT93" s="115">
        <v>8.1840023421770429E-3</v>
      </c>
      <c r="DU93" s="115">
        <v>8.8082455989484162E-3</v>
      </c>
      <c r="DV93" s="115">
        <v>9.3802478605539627E-3</v>
      </c>
      <c r="DW93" s="115">
        <v>9.6707553740459379E-3</v>
      </c>
      <c r="DX93" s="115">
        <v>1.0273551383595659E-2</v>
      </c>
      <c r="DY93" s="115">
        <v>1.081465968769243E-2</v>
      </c>
      <c r="DZ93" s="115">
        <v>1.113415809063598E-2</v>
      </c>
      <c r="EA93" s="115">
        <v>1.134835558137148E-2</v>
      </c>
      <c r="EB93" s="115">
        <v>1.1993958198147111E-2</v>
      </c>
      <c r="EC93" s="115">
        <v>1.228095284014624E-2</v>
      </c>
      <c r="ED93" s="115">
        <v>1.2601975176151079E-2</v>
      </c>
      <c r="EE93" s="115">
        <v>1.317221243347064E-2</v>
      </c>
      <c r="EF93" s="115">
        <v>1.3439865612206831E-2</v>
      </c>
      <c r="EG93" s="115">
        <v>1.372126801974128E-2</v>
      </c>
      <c r="EH93" s="115">
        <v>1.4263741341096529E-2</v>
      </c>
      <c r="EI93" s="115">
        <v>1.482467473999269E-2</v>
      </c>
      <c r="EJ93" s="115">
        <v>1.549505672063568E-2</v>
      </c>
      <c r="EK93" s="72"/>
      <c r="EL93" s="72"/>
      <c r="EM93" s="72"/>
      <c r="EN93" s="72"/>
      <c r="EO93" s="72"/>
      <c r="EP93" s="72"/>
      <c r="EQ93" s="72"/>
      <c r="ER93" s="72"/>
      <c r="ES93" s="72"/>
      <c r="ET93" s="72"/>
      <c r="EU93" s="72"/>
      <c r="EV93" s="72"/>
      <c r="EW93" s="7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2"/>
      <c r="FK93" s="72"/>
      <c r="FL93" s="72"/>
      <c r="FM93" s="72"/>
      <c r="FN93" s="72"/>
      <c r="FO93" s="72"/>
      <c r="FP93" s="72"/>
      <c r="FQ93" s="72"/>
      <c r="FR93" s="72"/>
      <c r="FS93" s="72"/>
      <c r="FT93" s="72"/>
      <c r="FU93" s="72"/>
      <c r="FV93" s="72"/>
      <c r="FW93" s="72"/>
      <c r="FX93" s="72"/>
      <c r="FY93" s="72"/>
      <c r="FZ93" s="72"/>
      <c r="GA93" s="72"/>
      <c r="GB93" s="72"/>
      <c r="GC93" s="72"/>
      <c r="GD93" s="72"/>
      <c r="GE93" s="72"/>
      <c r="GF93" s="72"/>
      <c r="GG93" s="72"/>
      <c r="GH93" s="72"/>
      <c r="GI93" s="72"/>
      <c r="GJ93" s="72"/>
      <c r="GK93" s="72"/>
      <c r="GL93" s="72"/>
      <c r="GM93" s="72"/>
      <c r="GN93" s="72"/>
      <c r="GO93" s="72"/>
      <c r="GP93" s="72"/>
      <c r="GQ93" s="72"/>
      <c r="GR93" s="72"/>
      <c r="GS93" s="72"/>
      <c r="GT93" s="72"/>
      <c r="GU93" s="72"/>
      <c r="GV93" s="72"/>
      <c r="GW93" s="72"/>
      <c r="GX93" s="72"/>
      <c r="GY93" s="72"/>
      <c r="GZ93" s="72"/>
      <c r="HA93" s="72"/>
      <c r="HB93" s="72"/>
      <c r="HC93" s="72"/>
      <c r="HD93" s="72"/>
      <c r="HE93" s="72"/>
      <c r="HF93" s="72"/>
      <c r="HG93" s="72"/>
      <c r="HH93" s="72"/>
      <c r="HI93" s="72"/>
      <c r="HJ93" s="72"/>
      <c r="HK93" s="72"/>
      <c r="HL93" s="72"/>
      <c r="HM93" s="72"/>
      <c r="HN93" s="72"/>
      <c r="HO93" s="72"/>
      <c r="HP93" s="72"/>
      <c r="HQ93" s="72"/>
      <c r="HR93" s="72"/>
      <c r="HS93" s="72"/>
      <c r="HT93" s="72"/>
      <c r="HU93" s="72"/>
      <c r="HV93" s="72"/>
      <c r="HW93" s="72"/>
      <c r="HX93" s="72"/>
      <c r="HY93" s="72"/>
      <c r="HZ93" s="72"/>
      <c r="IA93" s="72"/>
      <c r="IB93" s="72"/>
      <c r="IC93" s="72"/>
      <c r="ID93" s="72"/>
      <c r="IE93" s="72"/>
      <c r="IF93" s="72"/>
      <c r="IG93" s="72"/>
      <c r="IH93" s="72"/>
      <c r="II93" s="72"/>
      <c r="IJ93" s="72"/>
      <c r="IK93" s="72"/>
      <c r="IL93" s="72"/>
      <c r="IM93" s="72"/>
      <c r="IN93" s="72"/>
      <c r="IO93" s="72"/>
      <c r="IP93" s="72"/>
      <c r="IQ93" s="72"/>
      <c r="IR93" s="72"/>
      <c r="IS93" s="72"/>
      <c r="IT93" s="72"/>
      <c r="IU93" s="72"/>
      <c r="IV93" s="72"/>
      <c r="IW93" s="72"/>
      <c r="IX93" s="72"/>
      <c r="IY93" s="72"/>
      <c r="IZ93" s="72"/>
      <c r="JA93" s="72"/>
      <c r="JB93" s="72"/>
      <c r="JC93" s="72"/>
      <c r="JD93" s="72"/>
      <c r="JE93" s="72"/>
      <c r="JF93" s="72"/>
      <c r="JG93" s="72"/>
      <c r="JH93" s="72"/>
      <c r="JI93" s="72"/>
      <c r="JJ93" s="72"/>
      <c r="JK93" s="72"/>
      <c r="JL93" s="72"/>
      <c r="JM93" s="72"/>
      <c r="JN93" s="72"/>
      <c r="JO93" s="72"/>
      <c r="JP93" s="72"/>
      <c r="JQ93" s="72"/>
      <c r="JR93" s="72"/>
      <c r="JS93" s="72"/>
      <c r="JT93" s="72"/>
      <c r="JU93" s="72"/>
      <c r="JV93" s="72"/>
      <c r="JW93" s="72"/>
    </row>
    <row r="94" spans="9:284" x14ac:dyDescent="0.35">
      <c r="I94" t="s">
        <v>238</v>
      </c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7"/>
      <c r="GF94" s="117"/>
      <c r="GG94" s="117"/>
      <c r="GH94" s="117"/>
      <c r="GI94" s="117"/>
      <c r="GJ94" s="117"/>
      <c r="GK94" s="117"/>
      <c r="GL94" s="117"/>
      <c r="GM94" s="117"/>
      <c r="GN94" s="117"/>
      <c r="GO94" s="117"/>
      <c r="GP94" s="117"/>
      <c r="GQ94" s="117"/>
      <c r="GR94" s="117"/>
      <c r="GS94" s="117"/>
      <c r="GT94" s="117"/>
      <c r="GU94" s="117"/>
      <c r="GV94" s="117"/>
      <c r="GW94" s="117"/>
      <c r="GX94" s="117"/>
      <c r="GY94" s="117"/>
      <c r="GZ94" s="117"/>
      <c r="HA94" s="117"/>
      <c r="HB94" s="117"/>
      <c r="HC94" s="117"/>
      <c r="HD94" s="117"/>
      <c r="HE94" s="117"/>
      <c r="HF94" s="117"/>
      <c r="HG94" s="117"/>
      <c r="HH94" s="117"/>
      <c r="HI94" s="117"/>
      <c r="HJ94" s="117"/>
      <c r="HK94" s="117"/>
      <c r="HL94" s="117"/>
      <c r="HM94" s="117"/>
      <c r="HN94" s="117"/>
      <c r="HO94" s="117"/>
      <c r="HP94" s="117"/>
      <c r="HQ94" s="117"/>
      <c r="HR94" s="117"/>
      <c r="HS94" s="117"/>
      <c r="HT94" s="117"/>
      <c r="HU94" s="117"/>
      <c r="HV94" s="117"/>
      <c r="HW94" s="117"/>
      <c r="HX94" s="117"/>
      <c r="HY94" s="117"/>
      <c r="HZ94" s="117"/>
      <c r="IA94" s="117"/>
      <c r="IB94" s="117"/>
      <c r="IC94" s="117"/>
      <c r="ID94" s="117"/>
      <c r="IE94" s="117"/>
      <c r="IF94" s="117"/>
      <c r="IG94" s="117"/>
      <c r="IH94" s="117"/>
      <c r="II94" s="117"/>
      <c r="IJ94" s="117"/>
      <c r="IK94" s="117"/>
      <c r="IL94" s="117"/>
      <c r="IM94" s="117"/>
      <c r="IN94" s="117"/>
      <c r="IO94" s="117"/>
      <c r="IP94" s="117"/>
      <c r="IQ94" s="117"/>
      <c r="IR94" s="117"/>
      <c r="IS94" s="117"/>
      <c r="IT94" s="117"/>
      <c r="IU94" s="117"/>
      <c r="IV94" s="117"/>
      <c r="IW94" s="117"/>
      <c r="IX94" s="117"/>
      <c r="IY94" s="117"/>
      <c r="IZ94" s="117"/>
      <c r="JA94" s="117"/>
      <c r="JB94" s="117"/>
      <c r="JC94" s="117"/>
      <c r="JD94" s="117"/>
      <c r="JE94" s="117"/>
      <c r="JF94" s="117"/>
      <c r="JG94" s="117"/>
      <c r="JH94" s="117"/>
      <c r="JI94" s="117"/>
      <c r="JJ94" s="117"/>
      <c r="JK94" s="117"/>
      <c r="JL94" s="117"/>
      <c r="JM94" s="117"/>
      <c r="JN94" s="117">
        <v>0.3</v>
      </c>
      <c r="JO94" s="72"/>
      <c r="JP94" s="72"/>
      <c r="JQ94" s="72"/>
      <c r="JR94" s="72"/>
      <c r="JS94" s="72"/>
      <c r="JT94" s="72"/>
      <c r="JU94" s="72"/>
      <c r="JV94" s="72"/>
      <c r="JW94" s="72"/>
    </row>
    <row r="95" spans="9:284" x14ac:dyDescent="0.35">
      <c r="I95" t="s">
        <v>140</v>
      </c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5">
        <v>4.3141227891631577E-3</v>
      </c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>
        <v>6.7256670320597544E-3</v>
      </c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>
        <v>1.0026749701940839E-2</v>
      </c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>
        <v>1.0026749701940839E-2</v>
      </c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>
        <v>1.8517925253762869E-2</v>
      </c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>
        <v>2.3718223366722895E-2</v>
      </c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>
        <v>3.080115617005541E-2</v>
      </c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>
        <v>4.0594258932506198E-2</v>
      </c>
      <c r="GB95" s="115"/>
      <c r="GC95" s="115"/>
      <c r="GD95" s="115"/>
      <c r="GE95" s="115"/>
      <c r="GF95" s="115"/>
      <c r="GG95" s="115"/>
      <c r="GH95" s="115"/>
      <c r="GI95" s="115"/>
      <c r="GJ95" s="115"/>
      <c r="GK95" s="115"/>
      <c r="GL95" s="115"/>
      <c r="GM95" s="115">
        <v>5.6824666502437143E-2</v>
      </c>
      <c r="GN95" s="115"/>
      <c r="GO95" s="115"/>
      <c r="GP95" s="115"/>
      <c r="GQ95" s="115"/>
      <c r="GR95" s="115"/>
      <c r="GS95" s="115"/>
      <c r="GT95" s="115"/>
      <c r="GU95" s="115"/>
      <c r="GV95" s="115"/>
      <c r="GW95" s="115"/>
      <c r="GX95" s="115"/>
      <c r="GY95" s="115">
        <v>7.9267388874737166E-2</v>
      </c>
      <c r="GZ95" s="115"/>
      <c r="HA95" s="115"/>
      <c r="HB95" s="115"/>
      <c r="HC95" s="115"/>
      <c r="HD95" s="115"/>
      <c r="HE95" s="115"/>
      <c r="HF95" s="115"/>
      <c r="HG95" s="115"/>
      <c r="HH95" s="115"/>
      <c r="HI95" s="115"/>
      <c r="HJ95" s="115"/>
      <c r="HK95" s="115">
        <v>0.10785331651375228</v>
      </c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>
        <v>0.14328845136637319</v>
      </c>
      <c r="HX95" s="115"/>
      <c r="HY95" s="115"/>
      <c r="HZ95" s="115"/>
      <c r="IA95" s="115"/>
      <c r="IB95" s="115"/>
      <c r="IC95" s="115"/>
      <c r="ID95" s="115"/>
      <c r="IE95" s="115"/>
      <c r="IF95" s="115"/>
      <c r="IG95" s="115"/>
      <c r="IH95" s="115"/>
      <c r="II95" s="115">
        <v>0.18372337439808462</v>
      </c>
      <c r="IJ95" s="115"/>
      <c r="IK95" s="115"/>
      <c r="IL95" s="115"/>
      <c r="IM95" s="115"/>
      <c r="IN95" s="115"/>
      <c r="IO95" s="115"/>
      <c r="IP95" s="115"/>
      <c r="IQ95" s="115"/>
      <c r="IR95" s="115"/>
      <c r="IS95" s="115"/>
      <c r="IT95" s="115"/>
      <c r="IU95" s="115">
        <v>0.22536232234590706</v>
      </c>
      <c r="IV95" s="115"/>
      <c r="IW95" s="115"/>
      <c r="IX95" s="115"/>
      <c r="IY95" s="115"/>
      <c r="IZ95" s="115"/>
      <c r="JA95" s="115"/>
      <c r="JB95" s="115"/>
      <c r="JC95" s="115"/>
      <c r="JD95" s="115"/>
      <c r="JE95" s="115"/>
      <c r="JF95" s="115"/>
      <c r="JG95" s="115">
        <v>0.26728824967018816</v>
      </c>
      <c r="JH95" s="115"/>
      <c r="JI95" s="115"/>
      <c r="JJ95" s="115"/>
      <c r="JK95" s="115"/>
      <c r="JL95" s="115"/>
      <c r="JM95" s="115"/>
      <c r="JN95" s="115"/>
      <c r="JO95" s="115"/>
      <c r="JP95" s="115"/>
      <c r="JQ95" s="115"/>
      <c r="JR95" s="115"/>
      <c r="JS95" s="115">
        <v>0.31004195463896517</v>
      </c>
      <c r="JT95" s="117"/>
      <c r="JU95" s="117"/>
      <c r="JV95" s="117"/>
      <c r="JW95" s="117"/>
    </row>
    <row r="96" spans="9:284" x14ac:dyDescent="0.35">
      <c r="I96"/>
      <c r="CU96" s="48"/>
    </row>
    <row r="97" spans="2:142" x14ac:dyDescent="0.35">
      <c r="I97" s="1" t="s">
        <v>239</v>
      </c>
    </row>
    <row r="98" spans="2:142" x14ac:dyDescent="0.35">
      <c r="I98" s="27"/>
      <c r="J98" s="89">
        <v>43496</v>
      </c>
      <c r="K98" s="89">
        <v>43524</v>
      </c>
      <c r="L98" s="89">
        <v>43555</v>
      </c>
      <c r="M98" s="89">
        <v>43585</v>
      </c>
      <c r="N98" s="89">
        <v>43616</v>
      </c>
      <c r="O98" s="89">
        <v>43646</v>
      </c>
      <c r="P98" s="89">
        <v>43677</v>
      </c>
      <c r="Q98" s="89">
        <v>43708</v>
      </c>
      <c r="R98" s="89">
        <v>43738</v>
      </c>
      <c r="S98" s="89">
        <v>43769</v>
      </c>
      <c r="T98" s="89">
        <v>43799</v>
      </c>
      <c r="U98" s="89">
        <v>43830</v>
      </c>
      <c r="V98" s="89">
        <v>43861</v>
      </c>
      <c r="W98" s="89">
        <v>43890</v>
      </c>
      <c r="X98" s="89">
        <v>43921</v>
      </c>
      <c r="Y98" s="89">
        <v>43951</v>
      </c>
      <c r="Z98" s="89">
        <v>43982</v>
      </c>
      <c r="AA98" s="89">
        <v>44012</v>
      </c>
      <c r="AB98" s="89">
        <v>44043</v>
      </c>
      <c r="AC98" s="89">
        <v>44074</v>
      </c>
      <c r="AD98" s="89">
        <v>44104</v>
      </c>
      <c r="AE98" s="90">
        <v>44135</v>
      </c>
      <c r="AF98" s="90">
        <v>44165</v>
      </c>
      <c r="AG98" s="90">
        <v>44196</v>
      </c>
      <c r="AH98" s="90">
        <v>44227</v>
      </c>
      <c r="AI98" s="90">
        <v>44255</v>
      </c>
      <c r="AJ98" s="90">
        <v>44286</v>
      </c>
      <c r="AK98" s="90">
        <v>44316</v>
      </c>
      <c r="AL98" s="90">
        <v>44347</v>
      </c>
      <c r="AM98" s="90">
        <v>44377</v>
      </c>
      <c r="AN98" s="90">
        <v>44408</v>
      </c>
      <c r="AO98" s="90">
        <v>44439</v>
      </c>
      <c r="AP98" s="90">
        <v>44469</v>
      </c>
      <c r="AQ98" s="90">
        <v>44500</v>
      </c>
      <c r="AR98" s="90">
        <v>44530</v>
      </c>
      <c r="AS98" s="90">
        <v>44561</v>
      </c>
      <c r="AT98" s="90">
        <v>44592</v>
      </c>
      <c r="AU98" s="90">
        <v>44620</v>
      </c>
      <c r="AV98" s="90">
        <v>44651</v>
      </c>
      <c r="AW98" s="90">
        <v>44681</v>
      </c>
      <c r="AX98" s="90">
        <v>44712</v>
      </c>
      <c r="AY98" s="90">
        <v>44742</v>
      </c>
      <c r="AZ98" s="90">
        <v>44773</v>
      </c>
      <c r="BA98" s="90">
        <v>44804</v>
      </c>
      <c r="BB98" s="90">
        <v>44834</v>
      </c>
      <c r="BC98" s="90">
        <v>44865</v>
      </c>
      <c r="BD98" s="90">
        <v>44895</v>
      </c>
      <c r="BE98" s="90">
        <v>44926</v>
      </c>
      <c r="BF98" s="90">
        <v>44957</v>
      </c>
      <c r="BG98" s="90">
        <v>44985</v>
      </c>
      <c r="BH98" s="90">
        <v>45016</v>
      </c>
      <c r="BI98" s="90">
        <v>45046</v>
      </c>
      <c r="BJ98" s="90">
        <v>45077</v>
      </c>
      <c r="BK98" s="90">
        <v>45107</v>
      </c>
      <c r="BL98" s="90">
        <v>45138</v>
      </c>
      <c r="BM98" s="90">
        <v>45169</v>
      </c>
      <c r="BN98" s="90">
        <v>45199</v>
      </c>
      <c r="BO98" s="90">
        <v>45230</v>
      </c>
      <c r="BP98" s="90">
        <v>45260</v>
      </c>
      <c r="BQ98" s="90">
        <v>45291</v>
      </c>
      <c r="BR98" s="90">
        <v>45322</v>
      </c>
      <c r="BS98" s="90">
        <v>45351</v>
      </c>
      <c r="BT98" s="90">
        <v>45382</v>
      </c>
      <c r="BU98" s="90">
        <v>45412</v>
      </c>
      <c r="BV98" s="90">
        <v>45443</v>
      </c>
      <c r="BW98" s="90">
        <v>45473</v>
      </c>
      <c r="BX98" s="90">
        <v>45504</v>
      </c>
      <c r="BY98" s="90">
        <v>45535</v>
      </c>
      <c r="BZ98" s="90">
        <v>45565</v>
      </c>
      <c r="CA98" s="90">
        <v>45596</v>
      </c>
      <c r="CB98" s="90">
        <v>45626</v>
      </c>
      <c r="CC98" s="90">
        <v>45657</v>
      </c>
      <c r="CD98" s="90">
        <v>45688</v>
      </c>
      <c r="CE98" s="90">
        <v>45716</v>
      </c>
      <c r="CF98" s="90">
        <v>45747</v>
      </c>
      <c r="CG98" s="90">
        <v>45777</v>
      </c>
      <c r="CH98" s="90">
        <v>45808</v>
      </c>
      <c r="CI98" s="90">
        <v>45838</v>
      </c>
      <c r="CJ98" s="90">
        <v>45869</v>
      </c>
      <c r="CK98" s="90">
        <v>45900</v>
      </c>
      <c r="CL98" s="90">
        <v>45930</v>
      </c>
      <c r="CM98" s="90">
        <v>45961</v>
      </c>
      <c r="CN98" s="90">
        <v>45991</v>
      </c>
      <c r="CO98" s="90">
        <v>46022</v>
      </c>
      <c r="CP98" s="90">
        <v>46053</v>
      </c>
      <c r="CQ98" s="90">
        <v>46081</v>
      </c>
      <c r="CR98" s="90">
        <v>46112</v>
      </c>
      <c r="CS98" s="90">
        <v>46142</v>
      </c>
      <c r="CT98" s="90">
        <v>46173</v>
      </c>
      <c r="CU98" s="90">
        <v>46203</v>
      </c>
      <c r="CV98" s="90">
        <v>46234</v>
      </c>
      <c r="CW98" s="90">
        <v>46265</v>
      </c>
      <c r="CX98" s="90">
        <v>46295</v>
      </c>
      <c r="CY98" s="90">
        <v>46326</v>
      </c>
      <c r="CZ98" s="90">
        <v>46356</v>
      </c>
      <c r="DA98" s="90">
        <v>46387</v>
      </c>
      <c r="DB98" s="90">
        <v>46418</v>
      </c>
      <c r="DC98" s="90">
        <v>46446</v>
      </c>
      <c r="DD98" s="90">
        <v>46477</v>
      </c>
      <c r="DE98" s="90">
        <v>46507</v>
      </c>
      <c r="DF98" s="90">
        <v>46538</v>
      </c>
      <c r="DG98" s="90">
        <v>46568</v>
      </c>
      <c r="DH98" s="90">
        <v>46599</v>
      </c>
      <c r="DI98" s="90">
        <v>46630</v>
      </c>
      <c r="DJ98" s="90">
        <v>46660</v>
      </c>
      <c r="DK98" s="90">
        <v>46691</v>
      </c>
      <c r="DL98" s="90">
        <v>46721</v>
      </c>
      <c r="DM98" s="90">
        <v>46752</v>
      </c>
      <c r="DN98" s="90">
        <v>46783</v>
      </c>
      <c r="DO98" s="90">
        <v>46812</v>
      </c>
      <c r="DP98" s="90">
        <v>46843</v>
      </c>
      <c r="DQ98" s="90">
        <v>46873</v>
      </c>
      <c r="DR98" s="90">
        <v>46904</v>
      </c>
      <c r="DS98" s="90">
        <v>46934</v>
      </c>
      <c r="DT98" s="90">
        <v>46965</v>
      </c>
      <c r="DU98" s="90">
        <v>46996</v>
      </c>
      <c r="DV98" s="90">
        <v>47026</v>
      </c>
      <c r="DW98" s="90">
        <v>47057</v>
      </c>
      <c r="DX98" s="90">
        <v>47087</v>
      </c>
      <c r="DY98" s="90">
        <v>47118</v>
      </c>
      <c r="DZ98" s="90">
        <v>47149</v>
      </c>
      <c r="EA98" s="90">
        <v>47177</v>
      </c>
      <c r="EB98" s="90">
        <v>47208</v>
      </c>
      <c r="EC98" s="90">
        <v>47238</v>
      </c>
      <c r="ED98" s="90">
        <v>47269</v>
      </c>
      <c r="EE98" s="90">
        <v>47299</v>
      </c>
      <c r="EF98" s="90">
        <v>47330</v>
      </c>
      <c r="EG98" s="90">
        <v>47361</v>
      </c>
      <c r="EH98" s="90">
        <v>47391</v>
      </c>
      <c r="EI98" s="90">
        <v>47422</v>
      </c>
      <c r="EJ98" s="90">
        <v>47452</v>
      </c>
      <c r="EK98" s="90">
        <v>47483</v>
      </c>
      <c r="EL98" s="90">
        <v>47514</v>
      </c>
    </row>
    <row r="99" spans="2:142" x14ac:dyDescent="0.35">
      <c r="I99" s="25" t="s">
        <v>154</v>
      </c>
      <c r="J99" s="94">
        <v>182.39553244752551</v>
      </c>
      <c r="K99" s="94">
        <v>181.0130904634581</v>
      </c>
      <c r="L99" s="94">
        <v>180.78507938139029</v>
      </c>
      <c r="M99" s="94">
        <v>178.81088723930719</v>
      </c>
      <c r="N99" s="94">
        <v>178.88559744140929</v>
      </c>
      <c r="O99" s="94">
        <v>178.93799451828099</v>
      </c>
      <c r="P99" s="94">
        <v>178.00986547085199</v>
      </c>
      <c r="Q99" s="94">
        <v>178.1669383118487</v>
      </c>
      <c r="R99" s="94">
        <v>174.08059103197539</v>
      </c>
      <c r="S99" s="94">
        <v>176.1214239720357</v>
      </c>
      <c r="T99" s="94">
        <v>176.86345884962151</v>
      </c>
      <c r="U99" s="94">
        <v>175.6893703241895</v>
      </c>
      <c r="V99" s="94">
        <v>176.0675655725604</v>
      </c>
      <c r="W99" s="94">
        <v>175.1065785851913</v>
      </c>
      <c r="X99" s="94">
        <v>174.06656859139389</v>
      </c>
      <c r="Y99" s="94">
        <v>179.02112676056339</v>
      </c>
      <c r="Z99" s="94">
        <v>178.35305883164361</v>
      </c>
      <c r="AA99" s="94">
        <v>179.22188659247479</v>
      </c>
      <c r="AB99" s="94">
        <v>178.3497967479675</v>
      </c>
      <c r="AC99" s="94">
        <v>174.75567423230979</v>
      </c>
      <c r="AD99" s="94">
        <v>174.97394322125501</v>
      </c>
      <c r="AE99" s="95">
        <v>176.23334280034081</v>
      </c>
      <c r="AF99" s="95">
        <v>174.37559780706869</v>
      </c>
      <c r="AG99" s="95">
        <v>175.41938606194691</v>
      </c>
      <c r="AH99" s="95">
        <v>174.31377469300591</v>
      </c>
      <c r="AI99" s="95">
        <v>174.83932468129089</v>
      </c>
      <c r="AJ99" s="95">
        <v>172.3547902013097</v>
      </c>
      <c r="AK99" s="95">
        <v>173.3133157866466</v>
      </c>
      <c r="AL99" s="95">
        <v>173.95168480084359</v>
      </c>
      <c r="AM99" s="95">
        <v>175.98963388776329</v>
      </c>
      <c r="AN99" s="95">
        <v>165.39793623495169</v>
      </c>
      <c r="AO99" s="95">
        <v>166.27078446703149</v>
      </c>
      <c r="AP99" s="95">
        <v>159.78479679932619</v>
      </c>
      <c r="AQ99" s="95">
        <v>170.05088745254949</v>
      </c>
      <c r="AR99" s="95">
        <v>163.71534195933461</v>
      </c>
      <c r="AS99" s="95">
        <v>161.7513190699832</v>
      </c>
      <c r="AT99" s="95">
        <v>170.13700527353109</v>
      </c>
      <c r="AU99" s="95">
        <v>166.73814179563101</v>
      </c>
      <c r="AV99" s="95">
        <v>190.6915694884695</v>
      </c>
      <c r="AW99" s="95">
        <v>127.15272484119021</v>
      </c>
      <c r="AX99" s="95">
        <v>141.99285919953931</v>
      </c>
      <c r="AY99" s="95">
        <v>144.9593154092147</v>
      </c>
      <c r="AZ99" s="95">
        <v>136.97918853825729</v>
      </c>
      <c r="BA99" s="95">
        <v>127.0447212905287</v>
      </c>
      <c r="BB99" s="95">
        <v>129.80487804878049</v>
      </c>
      <c r="BC99" s="95">
        <v>136.73079716216969</v>
      </c>
      <c r="BD99" s="95">
        <v>129.9688459850812</v>
      </c>
      <c r="BE99" s="95">
        <v>128.13321630583189</v>
      </c>
      <c r="BF99" s="95">
        <v>135.77182357619131</v>
      </c>
      <c r="BG99" s="95">
        <v>136.20690890847851</v>
      </c>
      <c r="BH99" s="95">
        <v>123.87366833223339</v>
      </c>
      <c r="BI99" s="95">
        <v>129.51229645513641</v>
      </c>
      <c r="BJ99" s="95">
        <v>131.1674357629785</v>
      </c>
      <c r="BK99" s="95">
        <v>134.81933045993981</v>
      </c>
      <c r="BL99" s="95">
        <v>118.6744854440942</v>
      </c>
      <c r="BM99" s="95">
        <v>120.6738005494154</v>
      </c>
      <c r="BN99" s="95">
        <v>111.4766498059052</v>
      </c>
      <c r="BO99" s="95">
        <v>113.5748802120502</v>
      </c>
      <c r="BP99" s="95">
        <v>109.338279916556</v>
      </c>
      <c r="BQ99" s="95">
        <v>89.024522008737733</v>
      </c>
      <c r="BR99" s="95">
        <v>149.98521180698759</v>
      </c>
      <c r="BS99" s="95">
        <v>142.90067305731179</v>
      </c>
      <c r="BT99" s="95">
        <v>140.14495133819949</v>
      </c>
      <c r="BU99" s="95">
        <v>140.82495948136139</v>
      </c>
      <c r="BV99" s="95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</row>
    <row r="100" spans="2:142" x14ac:dyDescent="0.35">
      <c r="I100" t="s">
        <v>140</v>
      </c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>
        <v>145</v>
      </c>
      <c r="BG100" s="81">
        <v>145</v>
      </c>
      <c r="BH100" s="81">
        <v>145</v>
      </c>
      <c r="BI100" s="81">
        <v>145</v>
      </c>
      <c r="BJ100" s="81">
        <v>145</v>
      </c>
      <c r="BK100" s="81">
        <v>145</v>
      </c>
      <c r="BL100" s="81">
        <v>145</v>
      </c>
      <c r="BM100" s="81">
        <v>145</v>
      </c>
      <c r="BN100" s="81">
        <v>145</v>
      </c>
      <c r="BO100" s="81">
        <v>145</v>
      </c>
      <c r="BP100" s="81">
        <v>145</v>
      </c>
      <c r="BQ100" s="81">
        <v>133.9</v>
      </c>
      <c r="BR100" s="81">
        <v>133.9</v>
      </c>
      <c r="BS100" s="81">
        <v>133.9</v>
      </c>
      <c r="BT100" s="81">
        <v>133.9</v>
      </c>
      <c r="BU100" s="81">
        <v>133.9</v>
      </c>
      <c r="BV100" s="81">
        <v>133.9</v>
      </c>
      <c r="BW100" s="81">
        <v>133.9</v>
      </c>
      <c r="BX100" s="81">
        <v>133.9</v>
      </c>
      <c r="BY100" s="81">
        <v>133.9</v>
      </c>
      <c r="BZ100" s="81">
        <v>133.9</v>
      </c>
      <c r="CA100" s="81">
        <v>133.9</v>
      </c>
      <c r="CB100" s="81">
        <v>133.9</v>
      </c>
      <c r="CC100" s="81">
        <v>133.9</v>
      </c>
      <c r="CD100" s="81">
        <v>112.6</v>
      </c>
      <c r="CE100" s="81">
        <v>112.6</v>
      </c>
      <c r="CF100" s="81">
        <v>112.6</v>
      </c>
      <c r="CG100" s="81">
        <v>112.6</v>
      </c>
      <c r="CH100" s="81">
        <v>112.6</v>
      </c>
      <c r="CI100" s="81">
        <v>112.6</v>
      </c>
      <c r="CJ100" s="81">
        <v>112.6</v>
      </c>
      <c r="CK100" s="81">
        <v>112.6</v>
      </c>
      <c r="CL100" s="81">
        <v>112.6</v>
      </c>
      <c r="CM100" s="81">
        <v>112.6</v>
      </c>
      <c r="CN100" s="81">
        <v>112.6</v>
      </c>
      <c r="CO100" s="81">
        <v>112.6</v>
      </c>
      <c r="CP100" s="81">
        <v>84.5</v>
      </c>
      <c r="CQ100" s="81">
        <v>84.5</v>
      </c>
      <c r="CR100" s="81">
        <v>84.5</v>
      </c>
      <c r="CS100" s="81">
        <v>84.5</v>
      </c>
      <c r="CT100" s="81">
        <v>84.5</v>
      </c>
      <c r="CU100" s="81">
        <v>84.5</v>
      </c>
      <c r="CV100" s="81">
        <v>84.5</v>
      </c>
      <c r="CW100" s="81">
        <v>84.5</v>
      </c>
      <c r="CX100" s="81">
        <v>84.5</v>
      </c>
      <c r="CY100" s="81">
        <v>84.5</v>
      </c>
      <c r="CZ100" s="81">
        <v>84.5</v>
      </c>
      <c r="DA100" s="81">
        <v>84.5</v>
      </c>
      <c r="DB100" s="81">
        <v>63.3</v>
      </c>
      <c r="DC100" s="81">
        <v>63.3</v>
      </c>
      <c r="DD100" s="81">
        <v>63.3</v>
      </c>
      <c r="DE100" s="81">
        <v>63.3</v>
      </c>
      <c r="DF100" s="81">
        <v>63.3</v>
      </c>
      <c r="DG100" s="81">
        <v>63.3</v>
      </c>
      <c r="DH100" s="81">
        <v>63.3</v>
      </c>
      <c r="DI100" s="81">
        <v>63.3</v>
      </c>
      <c r="DJ100" s="81">
        <v>63.3</v>
      </c>
      <c r="DK100" s="81">
        <v>63.3</v>
      </c>
      <c r="DL100" s="81">
        <v>63.3</v>
      </c>
      <c r="DM100" s="81">
        <v>63.3</v>
      </c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</row>
    <row r="102" spans="2:142" x14ac:dyDescent="0.35">
      <c r="I102" s="1" t="s">
        <v>240</v>
      </c>
    </row>
    <row r="103" spans="2:142" x14ac:dyDescent="0.35">
      <c r="I103" s="27"/>
      <c r="J103" s="89">
        <v>43496</v>
      </c>
      <c r="K103" s="89">
        <v>43524</v>
      </c>
      <c r="L103" s="89">
        <v>43555</v>
      </c>
      <c r="M103" s="89">
        <v>43585</v>
      </c>
      <c r="N103" s="89">
        <v>43616</v>
      </c>
      <c r="O103" s="89">
        <v>43646</v>
      </c>
      <c r="P103" s="89">
        <v>43677</v>
      </c>
      <c r="Q103" s="89">
        <v>43708</v>
      </c>
      <c r="R103" s="89">
        <v>43738</v>
      </c>
      <c r="S103" s="89">
        <v>43769</v>
      </c>
      <c r="T103" s="89">
        <v>43799</v>
      </c>
      <c r="U103" s="89">
        <v>43830</v>
      </c>
      <c r="V103" s="89">
        <v>43861</v>
      </c>
      <c r="W103" s="89">
        <v>43890</v>
      </c>
      <c r="X103" s="89">
        <v>43921</v>
      </c>
      <c r="Y103" s="89">
        <v>43951</v>
      </c>
      <c r="Z103" s="89">
        <v>43982</v>
      </c>
      <c r="AA103" s="89">
        <v>44012</v>
      </c>
      <c r="AB103" s="89">
        <v>44043</v>
      </c>
      <c r="AC103" s="89">
        <v>44074</v>
      </c>
      <c r="AD103" s="89">
        <v>44104</v>
      </c>
      <c r="AE103" s="90">
        <v>44135</v>
      </c>
      <c r="AF103" s="90">
        <v>44165</v>
      </c>
      <c r="AG103" s="90">
        <v>44196</v>
      </c>
      <c r="AH103" s="90">
        <v>44227</v>
      </c>
      <c r="AI103" s="90">
        <v>44255</v>
      </c>
      <c r="AJ103" s="90">
        <v>44286</v>
      </c>
      <c r="AK103" s="90">
        <v>44316</v>
      </c>
      <c r="AL103" s="90">
        <v>44347</v>
      </c>
      <c r="AM103" s="90">
        <v>44377</v>
      </c>
      <c r="AN103" s="90">
        <v>44408</v>
      </c>
      <c r="AO103" s="90">
        <v>44439</v>
      </c>
      <c r="AP103" s="90">
        <v>44469</v>
      </c>
      <c r="AQ103" s="90">
        <v>44500</v>
      </c>
      <c r="AR103" s="90">
        <v>44530</v>
      </c>
      <c r="AS103" s="90">
        <v>44561</v>
      </c>
      <c r="AT103" s="90">
        <v>44592</v>
      </c>
      <c r="AU103" s="90">
        <v>44620</v>
      </c>
      <c r="AV103" s="90">
        <v>44651</v>
      </c>
      <c r="AW103" s="90">
        <v>44681</v>
      </c>
      <c r="AX103" s="90">
        <v>44712</v>
      </c>
      <c r="AY103" s="90">
        <v>44742</v>
      </c>
      <c r="AZ103" s="90">
        <v>44773</v>
      </c>
      <c r="BA103" s="90">
        <v>44804</v>
      </c>
      <c r="BB103" s="90">
        <v>44834</v>
      </c>
      <c r="BC103" s="90">
        <v>44865</v>
      </c>
      <c r="BD103" s="90">
        <v>44895</v>
      </c>
      <c r="BE103" s="90">
        <v>44926</v>
      </c>
      <c r="BF103" s="90">
        <v>44957</v>
      </c>
      <c r="BG103" s="90">
        <v>44985</v>
      </c>
      <c r="BH103" s="90">
        <v>45016</v>
      </c>
      <c r="BI103" s="90">
        <v>45046</v>
      </c>
      <c r="BJ103" s="90">
        <v>45077</v>
      </c>
      <c r="BK103" s="90">
        <v>45107</v>
      </c>
      <c r="BL103" s="90">
        <v>45138</v>
      </c>
      <c r="BM103" s="90">
        <v>45169</v>
      </c>
      <c r="BN103" s="90">
        <v>45199</v>
      </c>
      <c r="BO103" s="90">
        <v>45230</v>
      </c>
      <c r="BP103" s="90">
        <v>45260</v>
      </c>
      <c r="BQ103" s="90">
        <v>45291</v>
      </c>
      <c r="BR103" s="90">
        <v>45322</v>
      </c>
      <c r="BS103" s="90">
        <v>45351</v>
      </c>
      <c r="BT103" s="90">
        <v>45382</v>
      </c>
      <c r="BU103" s="90">
        <v>45412</v>
      </c>
      <c r="BV103" s="90">
        <v>45443</v>
      </c>
      <c r="BW103" s="90">
        <v>45473</v>
      </c>
      <c r="BX103" s="90">
        <v>45504</v>
      </c>
      <c r="BY103" s="90">
        <v>45535</v>
      </c>
      <c r="BZ103" s="90">
        <v>45565</v>
      </c>
      <c r="CA103" s="90">
        <v>45596</v>
      </c>
      <c r="CB103" s="90">
        <v>45626</v>
      </c>
      <c r="CC103" s="90">
        <v>45657</v>
      </c>
      <c r="CD103" s="90">
        <v>45688</v>
      </c>
      <c r="CE103" s="90">
        <v>45716</v>
      </c>
      <c r="CF103" s="90">
        <v>45747</v>
      </c>
      <c r="CG103" s="90">
        <v>45777</v>
      </c>
      <c r="CH103" s="90">
        <v>45808</v>
      </c>
      <c r="CI103" s="90">
        <v>45838</v>
      </c>
      <c r="CJ103" s="90">
        <v>45869</v>
      </c>
      <c r="CK103" s="90">
        <v>45900</v>
      </c>
      <c r="CL103" s="90">
        <v>45930</v>
      </c>
      <c r="CM103" s="90">
        <v>45961</v>
      </c>
      <c r="CN103" s="90">
        <v>45991</v>
      </c>
      <c r="CO103" s="90">
        <v>46022</v>
      </c>
      <c r="CP103" s="90">
        <v>46053</v>
      </c>
      <c r="CQ103" s="90">
        <v>46081</v>
      </c>
      <c r="CR103" s="90">
        <v>46112</v>
      </c>
      <c r="CS103" s="90">
        <v>46142</v>
      </c>
      <c r="CT103" s="90">
        <v>46173</v>
      </c>
      <c r="CU103" s="90">
        <v>46203</v>
      </c>
      <c r="CV103" s="90">
        <v>46234</v>
      </c>
      <c r="CW103" s="90">
        <v>46265</v>
      </c>
      <c r="CX103" s="90">
        <v>46295</v>
      </c>
      <c r="CY103" s="90">
        <v>46326</v>
      </c>
      <c r="CZ103" s="90">
        <v>46356</v>
      </c>
      <c r="DA103" s="90">
        <v>46387</v>
      </c>
      <c r="DB103" s="90">
        <v>46418</v>
      </c>
      <c r="DC103" s="90">
        <v>46446</v>
      </c>
      <c r="DD103" s="90">
        <v>46477</v>
      </c>
      <c r="DE103" s="90">
        <v>46507</v>
      </c>
      <c r="DF103" s="90">
        <v>46538</v>
      </c>
      <c r="DG103" s="90">
        <v>46568</v>
      </c>
      <c r="DH103" s="90">
        <v>46599</v>
      </c>
      <c r="DI103" s="90">
        <v>46630</v>
      </c>
      <c r="DJ103" s="90">
        <v>46660</v>
      </c>
      <c r="DK103" s="90">
        <v>46691</v>
      </c>
      <c r="DL103" s="90">
        <v>46721</v>
      </c>
      <c r="DM103" s="90">
        <v>46752</v>
      </c>
      <c r="DN103" s="90">
        <v>46783</v>
      </c>
      <c r="DO103" s="90">
        <v>46812</v>
      </c>
      <c r="DP103" s="90">
        <v>46843</v>
      </c>
      <c r="DQ103" s="90">
        <v>46873</v>
      </c>
      <c r="DR103" s="90">
        <v>46904</v>
      </c>
      <c r="DS103" s="90">
        <v>46934</v>
      </c>
      <c r="DT103" s="90">
        <v>46965</v>
      </c>
      <c r="DU103" s="90">
        <v>46996</v>
      </c>
      <c r="DV103" s="90">
        <v>47026</v>
      </c>
      <c r="DW103" s="90">
        <v>47057</v>
      </c>
      <c r="DX103" s="90">
        <v>47087</v>
      </c>
      <c r="DY103" s="90">
        <v>47118</v>
      </c>
      <c r="DZ103" s="90">
        <v>47149</v>
      </c>
      <c r="EA103" s="90">
        <v>47177</v>
      </c>
      <c r="EB103" s="90">
        <v>47208</v>
      </c>
      <c r="EC103" s="90">
        <v>47238</v>
      </c>
      <c r="ED103" s="90">
        <v>47269</v>
      </c>
      <c r="EE103" s="90">
        <v>47299</v>
      </c>
      <c r="EF103" s="90">
        <v>47330</v>
      </c>
      <c r="EG103" s="90">
        <v>47361</v>
      </c>
      <c r="EH103" s="90">
        <v>47391</v>
      </c>
      <c r="EI103" s="90">
        <v>47422</v>
      </c>
      <c r="EJ103" s="90">
        <v>47452</v>
      </c>
      <c r="EK103" s="90">
        <v>47483</v>
      </c>
      <c r="EL103" s="90">
        <v>47514</v>
      </c>
    </row>
    <row r="104" spans="2:142" x14ac:dyDescent="0.35">
      <c r="I104" s="25" t="s">
        <v>154</v>
      </c>
      <c r="J104" s="94">
        <v>248.8364811133201</v>
      </c>
      <c r="K104" s="94">
        <v>248.17799429657791</v>
      </c>
      <c r="L104" s="94">
        <v>249.58338474192891</v>
      </c>
      <c r="M104" s="94">
        <v>248.39038262668049</v>
      </c>
      <c r="N104" s="94">
        <v>248.83876613432511</v>
      </c>
      <c r="O104" s="94">
        <v>249.02212138400449</v>
      </c>
      <c r="P104" s="94">
        <v>250.52061219451991</v>
      </c>
      <c r="Q104" s="94">
        <v>249.0045739046702</v>
      </c>
      <c r="R104" s="94">
        <v>249.91263762565819</v>
      </c>
      <c r="S104" s="94">
        <v>251.19119003690039</v>
      </c>
      <c r="T104" s="94">
        <v>250.7457900807382</v>
      </c>
      <c r="U104" s="94">
        <v>248.84859813084111</v>
      </c>
      <c r="V104" s="94">
        <v>248.1663820444011</v>
      </c>
      <c r="W104" s="94">
        <v>248.34811471056821</v>
      </c>
      <c r="X104" s="94">
        <v>248.999659400545</v>
      </c>
      <c r="Y104" s="94">
        <v>251</v>
      </c>
      <c r="Z104" s="94">
        <v>251.24991746450971</v>
      </c>
      <c r="AA104" s="94">
        <v>249.46071019473081</v>
      </c>
      <c r="AB104" s="94">
        <v>249.51099158091671</v>
      </c>
      <c r="AC104" s="94">
        <v>250.79127028539449</v>
      </c>
      <c r="AD104" s="94">
        <v>249.61731416335269</v>
      </c>
      <c r="AE104" s="95">
        <v>244.28563474387531</v>
      </c>
      <c r="AF104" s="95">
        <v>243.15356200527711</v>
      </c>
      <c r="AG104" s="95">
        <v>246.09833641404799</v>
      </c>
      <c r="AH104" s="95">
        <v>245.1024365987071</v>
      </c>
      <c r="AI104" s="95">
        <v>245.65566037735849</v>
      </c>
      <c r="AJ104" s="95">
        <v>245.77128712871291</v>
      </c>
      <c r="AK104" s="95">
        <v>244.8544921875</v>
      </c>
      <c r="AL104" s="95">
        <v>246.3261319236957</v>
      </c>
      <c r="AM104" s="95">
        <v>246.6818379790941</v>
      </c>
      <c r="AN104" s="95">
        <v>243.79496623695519</v>
      </c>
      <c r="AO104" s="95">
        <v>244.11078286558339</v>
      </c>
      <c r="AP104" s="95">
        <v>243.75460405156539</v>
      </c>
      <c r="AQ104" s="95">
        <v>243.67550254031369</v>
      </c>
      <c r="AR104" s="95">
        <v>242.8676807668264</v>
      </c>
      <c r="AS104" s="95">
        <v>245.017048222114</v>
      </c>
      <c r="AT104" s="95">
        <v>244.5618811881188</v>
      </c>
      <c r="AU104" s="95">
        <v>242.7298078909316</v>
      </c>
      <c r="AV104" s="95">
        <v>246.6985212569316</v>
      </c>
      <c r="AW104" s="95">
        <v>236.0475609756098</v>
      </c>
      <c r="AX104" s="95">
        <v>238.7338814366075</v>
      </c>
      <c r="AY104" s="95">
        <v>237.34224598930481</v>
      </c>
      <c r="AZ104" s="95">
        <v>236.8517409210034</v>
      </c>
      <c r="BA104" s="95">
        <v>238.88381123058539</v>
      </c>
      <c r="BB104" s="95">
        <v>237.7885714285714</v>
      </c>
      <c r="BC104" s="95">
        <v>241.11739745403111</v>
      </c>
      <c r="BD104" s="95">
        <v>238.95381120646141</v>
      </c>
      <c r="BE104" s="95">
        <v>235.94505141388171</v>
      </c>
      <c r="BF104" s="95">
        <v>239.83858004018751</v>
      </c>
      <c r="BG104" s="95">
        <v>238.3353494623656</v>
      </c>
      <c r="BH104" s="95">
        <v>237.07916561950239</v>
      </c>
      <c r="BI104" s="95">
        <v>237.879381443299</v>
      </c>
      <c r="BJ104" s="95">
        <v>239.28436018957339</v>
      </c>
      <c r="BK104" s="95">
        <v>240.8710477371358</v>
      </c>
      <c r="BL104" s="95">
        <v>247.76552227903579</v>
      </c>
      <c r="BM104" s="95">
        <v>244.78513800424631</v>
      </c>
      <c r="BN104" s="95">
        <v>239.0153374233129</v>
      </c>
      <c r="BO104" s="95">
        <v>233.29920948616601</v>
      </c>
      <c r="BP104" s="95">
        <v>224.4795918367347</v>
      </c>
      <c r="BQ104" s="95">
        <v>206.19509202453989</v>
      </c>
      <c r="BR104" s="95">
        <v>239.08994708994709</v>
      </c>
      <c r="BS104" s="95">
        <v>236.7523298503248</v>
      </c>
      <c r="BT104" s="95">
        <v>235.0552179656539</v>
      </c>
      <c r="BU104" s="95">
        <v>237.02015988877301</v>
      </c>
      <c r="BV104" s="95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1"/>
      <c r="DH104" s="81"/>
      <c r="DI104" s="81"/>
      <c r="DJ104" s="81"/>
      <c r="DK104" s="81"/>
      <c r="DL104" s="81"/>
      <c r="DM104" s="81"/>
      <c r="DN104" s="81"/>
      <c r="DO104" s="81"/>
      <c r="DP104" s="81"/>
      <c r="DQ104" s="81"/>
      <c r="DR104" s="81"/>
      <c r="DS104" s="81"/>
      <c r="DT104" s="81"/>
      <c r="DU104" s="81"/>
      <c r="DV104" s="81"/>
      <c r="DW104" s="81"/>
      <c r="DX104" s="81"/>
      <c r="DY104" s="81"/>
      <c r="DZ104" s="81"/>
      <c r="EA104" s="81"/>
      <c r="EB104" s="81"/>
      <c r="EC104" s="81"/>
      <c r="ED104" s="81"/>
      <c r="EE104" s="81"/>
      <c r="EF104" s="81"/>
      <c r="EG104" s="81"/>
      <c r="EH104" s="81"/>
      <c r="EI104" s="81"/>
      <c r="EJ104" s="81"/>
      <c r="EK104" s="81"/>
      <c r="EL104" s="81"/>
    </row>
    <row r="105" spans="2:142" x14ac:dyDescent="0.35">
      <c r="I105" t="s">
        <v>140</v>
      </c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>
        <v>218.3</v>
      </c>
      <c r="BG105" s="81">
        <v>218.3</v>
      </c>
      <c r="BH105" s="81">
        <v>218.3</v>
      </c>
      <c r="BI105" s="81">
        <v>218.3</v>
      </c>
      <c r="BJ105" s="81">
        <v>218.3</v>
      </c>
      <c r="BK105" s="81">
        <v>218.3</v>
      </c>
      <c r="BL105" s="81">
        <v>218.3</v>
      </c>
      <c r="BM105" s="81">
        <v>218.3</v>
      </c>
      <c r="BN105" s="81">
        <v>218.3</v>
      </c>
      <c r="BO105" s="81">
        <v>218.3</v>
      </c>
      <c r="BP105" s="81">
        <v>218.3</v>
      </c>
      <c r="BQ105" s="81">
        <v>218.3</v>
      </c>
      <c r="BR105" s="81">
        <v>201.9</v>
      </c>
      <c r="BS105" s="81">
        <v>201.9</v>
      </c>
      <c r="BT105" s="81">
        <v>201.9</v>
      </c>
      <c r="BU105" s="81">
        <v>201.9</v>
      </c>
      <c r="BV105" s="81">
        <v>201.9</v>
      </c>
      <c r="BW105" s="81">
        <v>201.9</v>
      </c>
      <c r="BX105" s="81">
        <v>201.9</v>
      </c>
      <c r="BY105" s="81">
        <v>201.9</v>
      </c>
      <c r="BZ105" s="81">
        <v>201.9</v>
      </c>
      <c r="CA105" s="81">
        <v>201.9</v>
      </c>
      <c r="CB105" s="81">
        <v>201.9</v>
      </c>
      <c r="CC105" s="81">
        <v>201.9</v>
      </c>
      <c r="CD105" s="81">
        <v>155</v>
      </c>
      <c r="CE105" s="81">
        <v>155</v>
      </c>
      <c r="CF105" s="81">
        <v>155</v>
      </c>
      <c r="CG105" s="81">
        <v>155</v>
      </c>
      <c r="CH105" s="81">
        <v>155</v>
      </c>
      <c r="CI105" s="81">
        <v>155</v>
      </c>
      <c r="CJ105" s="81">
        <v>155</v>
      </c>
      <c r="CK105" s="81">
        <v>155</v>
      </c>
      <c r="CL105" s="81">
        <v>155</v>
      </c>
      <c r="CM105" s="81">
        <v>155</v>
      </c>
      <c r="CN105" s="81">
        <v>155</v>
      </c>
      <c r="CO105" s="81">
        <v>155</v>
      </c>
      <c r="CP105" s="81">
        <v>116.3</v>
      </c>
      <c r="CQ105" s="81">
        <v>116.3</v>
      </c>
      <c r="CR105" s="81">
        <v>116.3</v>
      </c>
      <c r="CS105" s="81">
        <v>116.3</v>
      </c>
      <c r="CT105" s="81">
        <v>116.3</v>
      </c>
      <c r="CU105" s="81">
        <v>116.3</v>
      </c>
      <c r="CV105" s="81">
        <v>116.3</v>
      </c>
      <c r="CW105" s="81">
        <v>116.3</v>
      </c>
      <c r="CX105" s="81">
        <v>116.3</v>
      </c>
      <c r="CY105" s="81">
        <v>116.3</v>
      </c>
      <c r="CZ105" s="81">
        <v>116.3</v>
      </c>
      <c r="DA105" s="81">
        <v>116.3</v>
      </c>
      <c r="DB105" s="81">
        <v>87.2</v>
      </c>
      <c r="DC105" s="81">
        <v>87.2</v>
      </c>
      <c r="DD105" s="81">
        <v>87.2</v>
      </c>
      <c r="DE105" s="81">
        <v>87.2</v>
      </c>
      <c r="DF105" s="81">
        <v>87.2</v>
      </c>
      <c r="DG105" s="81">
        <v>87.2</v>
      </c>
      <c r="DH105" s="81">
        <v>87.2</v>
      </c>
      <c r="DI105" s="81">
        <v>87.2</v>
      </c>
      <c r="DJ105" s="81">
        <v>87.2</v>
      </c>
      <c r="DK105" s="81">
        <v>87.2</v>
      </c>
      <c r="DL105" s="81">
        <v>87.2</v>
      </c>
      <c r="DM105" s="81">
        <v>87.2</v>
      </c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  <c r="EI105" s="81"/>
      <c r="EJ105" s="81"/>
      <c r="EK105" s="81"/>
      <c r="EL105" s="81"/>
    </row>
    <row r="107" spans="2:142" x14ac:dyDescent="0.35">
      <c r="I107" s="1" t="s">
        <v>241</v>
      </c>
    </row>
    <row r="108" spans="2:142" x14ac:dyDescent="0.35">
      <c r="I108" s="81"/>
      <c r="J108" s="97">
        <v>2018</v>
      </c>
      <c r="K108" s="97">
        <v>2021</v>
      </c>
      <c r="L108" s="97">
        <v>2022</v>
      </c>
      <c r="M108" s="97">
        <v>2023</v>
      </c>
      <c r="N108" s="97">
        <v>2030</v>
      </c>
    </row>
    <row r="109" spans="2:142" x14ac:dyDescent="0.35">
      <c r="I109" s="81" t="s">
        <v>242</v>
      </c>
      <c r="J109" s="118">
        <v>1.0416666666666668E-2</v>
      </c>
      <c r="K109" s="118">
        <v>1.0526315789473684E-2</v>
      </c>
      <c r="L109" s="118">
        <v>1.0638297872340425E-2</v>
      </c>
      <c r="M109" s="118">
        <v>1.0638297872340425E-2</v>
      </c>
      <c r="N109" s="118">
        <v>1.8081264582960156E-2</v>
      </c>
    </row>
    <row r="110" spans="2:142" x14ac:dyDescent="0.35">
      <c r="B110"/>
      <c r="I110" s="81" t="s">
        <v>243</v>
      </c>
      <c r="J110" s="118">
        <v>1.0416666666666668E-2</v>
      </c>
      <c r="K110" s="118">
        <v>1.0526315789473684E-2</v>
      </c>
      <c r="L110" s="118">
        <v>1.0638297872340425E-2</v>
      </c>
      <c r="M110" s="118">
        <v>1.0638297872340425E-2</v>
      </c>
      <c r="N110" s="118">
        <v>1.4788192214710342E-2</v>
      </c>
    </row>
    <row r="111" spans="2:142" x14ac:dyDescent="0.35">
      <c r="I111" s="81" t="s">
        <v>244</v>
      </c>
      <c r="J111" s="118">
        <v>3.125E-2</v>
      </c>
      <c r="K111" s="118">
        <v>4.2105263157894736E-2</v>
      </c>
      <c r="L111" s="118">
        <v>3.1914893617021274E-2</v>
      </c>
      <c r="M111" s="118">
        <v>3.1914893617021274E-2</v>
      </c>
      <c r="N111" s="118">
        <v>7.6758494575760935E-2</v>
      </c>
    </row>
    <row r="113" spans="9:24" x14ac:dyDescent="0.35">
      <c r="I113" s="1" t="s">
        <v>351</v>
      </c>
      <c r="X113" s="2" t="s">
        <v>245</v>
      </c>
    </row>
    <row r="114" spans="9:24" x14ac:dyDescent="0.35">
      <c r="J114" s="76">
        <v>2010</v>
      </c>
      <c r="K114" s="76">
        <v>2011</v>
      </c>
      <c r="L114" s="76">
        <v>2012</v>
      </c>
      <c r="M114" s="76">
        <v>2013</v>
      </c>
      <c r="N114" s="76">
        <v>2014</v>
      </c>
      <c r="O114" s="76">
        <v>2015</v>
      </c>
      <c r="P114" s="76">
        <v>2016</v>
      </c>
      <c r="Q114" s="76">
        <v>2017</v>
      </c>
      <c r="R114" s="76">
        <v>2018</v>
      </c>
      <c r="S114" s="76">
        <v>2019</v>
      </c>
      <c r="T114" s="76">
        <v>2020</v>
      </c>
      <c r="U114" s="76">
        <v>2021</v>
      </c>
      <c r="V114" s="76">
        <v>2022</v>
      </c>
      <c r="W114" s="76">
        <v>2023</v>
      </c>
      <c r="X114" s="76">
        <v>2024</v>
      </c>
    </row>
    <row r="115" spans="9:24" x14ac:dyDescent="0.35">
      <c r="I115" s="25" t="s">
        <v>154</v>
      </c>
      <c r="J115"/>
      <c r="K115" s="51"/>
      <c r="L115"/>
      <c r="M115"/>
      <c r="N115"/>
      <c r="O115" s="51">
        <v>3</v>
      </c>
      <c r="P115" s="51">
        <v>52</v>
      </c>
      <c r="Q115" s="51">
        <v>81</v>
      </c>
      <c r="R115" s="51">
        <v>196</v>
      </c>
      <c r="S115" s="51">
        <v>293</v>
      </c>
      <c r="T115" s="51">
        <v>362</v>
      </c>
      <c r="U115" s="51">
        <v>467</v>
      </c>
      <c r="V115" s="51">
        <v>650</v>
      </c>
      <c r="W115" s="51">
        <v>983</v>
      </c>
      <c r="X115" s="51">
        <v>1063</v>
      </c>
    </row>
    <row r="138" spans="1:31" s="6" customFormat="1" x14ac:dyDescent="0.35">
      <c r="A138" s="5" t="s">
        <v>246</v>
      </c>
      <c r="B138" s="6" t="s">
        <v>247</v>
      </c>
    </row>
    <row r="140" spans="1:31" x14ac:dyDescent="0.35">
      <c r="I140" s="1" t="s">
        <v>30</v>
      </c>
    </row>
    <row r="141" spans="1:31" x14ac:dyDescent="0.35">
      <c r="J141" s="76">
        <v>2001</v>
      </c>
      <c r="K141" s="76">
        <v>2002</v>
      </c>
      <c r="L141" s="76">
        <v>2003</v>
      </c>
      <c r="M141" s="76">
        <v>2004</v>
      </c>
      <c r="N141" s="76">
        <v>2005</v>
      </c>
      <c r="O141" s="76">
        <v>2006</v>
      </c>
      <c r="P141" s="76">
        <v>2007</v>
      </c>
      <c r="Q141" s="76">
        <v>2008</v>
      </c>
      <c r="R141" s="76">
        <v>2009</v>
      </c>
      <c r="S141" s="76">
        <v>2010</v>
      </c>
      <c r="T141" s="76">
        <v>2011</v>
      </c>
      <c r="U141" s="76">
        <v>2012</v>
      </c>
      <c r="V141" s="76">
        <v>2013</v>
      </c>
      <c r="W141" s="76">
        <v>2014</v>
      </c>
      <c r="X141" s="76">
        <v>2015</v>
      </c>
      <c r="Y141" s="76">
        <v>2016</v>
      </c>
      <c r="Z141" s="76">
        <v>2017</v>
      </c>
      <c r="AA141" s="76">
        <v>2018</v>
      </c>
      <c r="AB141" s="76">
        <v>2019</v>
      </c>
      <c r="AC141" s="76">
        <v>2020</v>
      </c>
      <c r="AD141" s="76">
        <v>2021</v>
      </c>
      <c r="AE141" s="76">
        <v>2022</v>
      </c>
    </row>
    <row r="142" spans="1:31" x14ac:dyDescent="0.35">
      <c r="I142" s="81" t="s">
        <v>248</v>
      </c>
      <c r="J142" s="14">
        <v>2.1988005992239947</v>
      </c>
      <c r="K142" s="14">
        <v>2.3771470525594465</v>
      </c>
      <c r="L142" s="14">
        <v>2.4381388589831419</v>
      </c>
      <c r="M142" s="14">
        <v>2.4585002352808547</v>
      </c>
      <c r="N142" s="14">
        <v>2.6331158843445261</v>
      </c>
      <c r="O142" s="14">
        <v>2.713475794259856</v>
      </c>
      <c r="P142" s="14">
        <v>2.8190961909816608</v>
      </c>
      <c r="Q142" s="14">
        <v>2.8839072448871508</v>
      </c>
      <c r="R142" s="14">
        <v>2.8096258609623423</v>
      </c>
      <c r="S142" s="14">
        <v>3.0097757584429021</v>
      </c>
      <c r="T142" s="14">
        <v>3.0886947121903905</v>
      </c>
      <c r="U142" s="14">
        <v>3.0916543039654205</v>
      </c>
      <c r="V142" s="14">
        <v>3.1033314707311872</v>
      </c>
      <c r="W142" s="14">
        <v>3.2440465778317429</v>
      </c>
      <c r="X142" s="14">
        <v>3.3273343274611062</v>
      </c>
      <c r="Y142" s="14">
        <v>3.3158126892305813</v>
      </c>
      <c r="Z142" s="14">
        <v>3.688383249998644</v>
      </c>
      <c r="AA142" s="14">
        <v>3.8365171413694061</v>
      </c>
      <c r="AB142" s="14">
        <v>3.5749153302026269</v>
      </c>
      <c r="AC142" s="14">
        <v>3.4722170411076316</v>
      </c>
      <c r="AD142" s="14">
        <v>3.7832569378796799</v>
      </c>
      <c r="AE142" s="14">
        <v>3.8113973301909909</v>
      </c>
    </row>
    <row r="143" spans="1:31" x14ac:dyDescent="0.35">
      <c r="I143" s="81" t="s">
        <v>249</v>
      </c>
      <c r="J143" s="14">
        <v>0.21319340150228136</v>
      </c>
      <c r="K143" s="14">
        <v>0.17818571271318212</v>
      </c>
      <c r="L143" s="14">
        <v>0.18631151495030496</v>
      </c>
      <c r="M143" s="14">
        <v>0.19224857962291991</v>
      </c>
      <c r="N143" s="14">
        <v>0.17057502557859464</v>
      </c>
      <c r="O143" s="14">
        <v>0.17281141695028082</v>
      </c>
      <c r="P143" s="14">
        <v>0.17611070371592771</v>
      </c>
      <c r="Q143" s="14">
        <v>0.17043989313996113</v>
      </c>
      <c r="R143" s="14">
        <v>0.18024955759998948</v>
      </c>
      <c r="S143" s="14">
        <v>0.15734763422511289</v>
      </c>
      <c r="T143" s="14">
        <v>0.16806655740212095</v>
      </c>
      <c r="U143" s="14">
        <v>0.16917053680179461</v>
      </c>
      <c r="V143" s="14">
        <v>0.16268203098011241</v>
      </c>
      <c r="W143" s="14">
        <v>0.15728216249267898</v>
      </c>
      <c r="X143" s="14">
        <v>0.15330692443419297</v>
      </c>
      <c r="Y143" s="14">
        <v>0.14283208796787308</v>
      </c>
      <c r="Z143" s="14">
        <v>0.12299786617904211</v>
      </c>
      <c r="AA143" s="14">
        <v>0.13366299909903942</v>
      </c>
      <c r="AB143" s="14">
        <v>0.14005194614171831</v>
      </c>
      <c r="AC143" s="14">
        <v>0.12476527798979203</v>
      </c>
      <c r="AD143" s="14">
        <v>0.12996001508527572</v>
      </c>
      <c r="AE143" s="14">
        <v>0.12738327526715831</v>
      </c>
    </row>
    <row r="144" spans="1:31" x14ac:dyDescent="0.35">
      <c r="I144" s="81" t="s">
        <v>250</v>
      </c>
      <c r="J144" s="14">
        <v>0.34929274675610572</v>
      </c>
      <c r="K144" s="14">
        <v>0.39787072032806992</v>
      </c>
      <c r="L144" s="14">
        <v>0.40619364936851687</v>
      </c>
      <c r="M144" s="14">
        <v>0.36659960331511693</v>
      </c>
      <c r="N144" s="14">
        <v>0.42819361578083165</v>
      </c>
      <c r="O144" s="14">
        <v>0.33811655331685503</v>
      </c>
      <c r="P144" s="14">
        <v>0.36221191562507804</v>
      </c>
      <c r="Q144" s="14">
        <v>0.29183504036299379</v>
      </c>
      <c r="R144" s="14">
        <v>0.29731598117401004</v>
      </c>
      <c r="S144" s="14">
        <v>0.27828702759623797</v>
      </c>
      <c r="T144" s="14">
        <v>0.29619919255975874</v>
      </c>
      <c r="U144" s="14">
        <v>0.29679895376760312</v>
      </c>
      <c r="V144" s="14">
        <v>0.39140324952554567</v>
      </c>
      <c r="W144" s="14">
        <v>0.37168162131662624</v>
      </c>
      <c r="X144" s="14">
        <v>0.42355242804320214</v>
      </c>
      <c r="Y144" s="14">
        <v>0.26902667010278342</v>
      </c>
      <c r="Z144" s="14">
        <v>0.27071633799407635</v>
      </c>
      <c r="AA144" s="14">
        <v>0.26420761977518537</v>
      </c>
      <c r="AB144" s="14">
        <v>0.33210405029121037</v>
      </c>
      <c r="AC144" s="14">
        <v>0.27432589512930355</v>
      </c>
      <c r="AD144" s="14">
        <v>0.20326026891256008</v>
      </c>
      <c r="AE144" s="14">
        <v>5.3995554546172081E-2</v>
      </c>
    </row>
    <row r="158" spans="1:9" s="6" customFormat="1" x14ac:dyDescent="0.35">
      <c r="A158" s="5" t="s">
        <v>251</v>
      </c>
      <c r="B158" s="6" t="s">
        <v>252</v>
      </c>
    </row>
    <row r="160" spans="1:9" x14ac:dyDescent="0.35">
      <c r="B160"/>
      <c r="I160" s="1" t="s">
        <v>253</v>
      </c>
    </row>
    <row r="161" spans="9:35" x14ac:dyDescent="0.35">
      <c r="J161" s="76">
        <v>2010</v>
      </c>
      <c r="K161" s="76">
        <v>2011</v>
      </c>
      <c r="L161" s="76">
        <v>2012</v>
      </c>
      <c r="M161" s="76">
        <v>2013</v>
      </c>
      <c r="N161" s="76">
        <v>2014</v>
      </c>
      <c r="O161" s="76">
        <v>2015</v>
      </c>
      <c r="P161" s="76">
        <v>2016</v>
      </c>
      <c r="Q161" s="76">
        <v>2017</v>
      </c>
      <c r="R161" s="76">
        <v>2018</v>
      </c>
      <c r="S161" s="76">
        <v>2019</v>
      </c>
      <c r="T161" s="76">
        <v>2020</v>
      </c>
      <c r="U161" s="76">
        <v>2021</v>
      </c>
      <c r="V161" s="76">
        <v>2022</v>
      </c>
      <c r="W161" s="76">
        <v>2023</v>
      </c>
      <c r="X161" s="76">
        <v>2024</v>
      </c>
      <c r="Y161" s="76">
        <v>2025</v>
      </c>
      <c r="Z161" s="76">
        <v>2026</v>
      </c>
      <c r="AA161" s="76">
        <v>2027</v>
      </c>
      <c r="AB161" s="76">
        <v>2028</v>
      </c>
      <c r="AC161" s="76">
        <v>2029</v>
      </c>
      <c r="AD161" s="76">
        <v>2030</v>
      </c>
      <c r="AE161" s="1">
        <v>2031</v>
      </c>
      <c r="AF161" s="1">
        <v>2032</v>
      </c>
      <c r="AG161" s="1">
        <v>2033</v>
      </c>
      <c r="AH161" s="1">
        <v>2034</v>
      </c>
      <c r="AI161" s="1">
        <v>2035</v>
      </c>
    </row>
    <row r="162" spans="9:35" x14ac:dyDescent="0.35">
      <c r="I162" s="25" t="s">
        <v>154</v>
      </c>
      <c r="J162" s="29">
        <v>3.449193862785092</v>
      </c>
      <c r="K162" s="29">
        <v>3.5568950400082291</v>
      </c>
      <c r="L162" s="29">
        <v>3.5615833416389893</v>
      </c>
      <c r="M162" s="29">
        <v>3.6614163621012272</v>
      </c>
      <c r="N162" s="29">
        <v>3.7770172222183942</v>
      </c>
      <c r="O162" s="29">
        <v>3.9082256917603</v>
      </c>
      <c r="P162" s="29">
        <v>3.731550034980037</v>
      </c>
      <c r="Q162" s="29">
        <v>4.0855733853987903</v>
      </c>
      <c r="R162" s="29">
        <v>4.2382349091536851</v>
      </c>
      <c r="S162" s="29">
        <v>4.0512451537020082</v>
      </c>
      <c r="T162" s="29">
        <v>3.8753430903841881</v>
      </c>
      <c r="U162" s="52">
        <v>4.1207343822630271</v>
      </c>
      <c r="V162" s="52">
        <v>3.9970471827499168</v>
      </c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</row>
    <row r="163" spans="9:35" x14ac:dyDescent="0.35">
      <c r="I163" t="s">
        <v>140</v>
      </c>
      <c r="J163" s="29"/>
      <c r="K163" s="29"/>
      <c r="L163" s="29"/>
      <c r="M163" s="29"/>
      <c r="N163" s="29"/>
      <c r="O163" s="29"/>
      <c r="P163" s="29"/>
      <c r="Q163" s="29"/>
      <c r="R163" s="29"/>
      <c r="S163" s="29">
        <v>4.056883524862231</v>
      </c>
      <c r="T163" s="29">
        <v>3.8659896416765669</v>
      </c>
      <c r="U163" s="29">
        <v>4.1969341818872952</v>
      </c>
      <c r="V163" s="29">
        <v>4.2098396203345434</v>
      </c>
      <c r="W163" s="29">
        <v>4.1948971867901692</v>
      </c>
      <c r="X163" s="29">
        <v>4.1585538947577012</v>
      </c>
      <c r="Y163" s="29">
        <v>4.1174467974537112</v>
      </c>
      <c r="Z163" s="29">
        <v>4.0306842223559531</v>
      </c>
      <c r="AA163" s="29">
        <v>3.9582733856961898</v>
      </c>
      <c r="AB163" s="29">
        <v>3.8703320242929395</v>
      </c>
      <c r="AC163" s="29">
        <v>3.7851564249094749</v>
      </c>
      <c r="AD163" s="29">
        <v>3.6799132723213974</v>
      </c>
      <c r="AE163" s="29">
        <v>3.5417400296014234</v>
      </c>
      <c r="AF163" s="29">
        <v>3.3794553978308612</v>
      </c>
      <c r="AG163" s="29">
        <v>3.2014412384915274</v>
      </c>
      <c r="AH163" s="29">
        <v>3.0296968528039887</v>
      </c>
      <c r="AI163" s="29">
        <v>2.8328389260000755</v>
      </c>
    </row>
    <row r="164" spans="9:35" x14ac:dyDescent="0.35">
      <c r="I164" t="s">
        <v>238</v>
      </c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>
        <v>2.6333093499063054</v>
      </c>
    </row>
    <row r="166" spans="9:35" x14ac:dyDescent="0.35">
      <c r="I166" s="1" t="s">
        <v>254</v>
      </c>
    </row>
    <row r="167" spans="9:35" x14ac:dyDescent="0.35">
      <c r="I167" s="27"/>
      <c r="J167" s="76">
        <v>2010</v>
      </c>
      <c r="K167" s="76">
        <v>2011</v>
      </c>
      <c r="L167" s="76">
        <v>2012</v>
      </c>
      <c r="M167" s="76">
        <v>2013</v>
      </c>
      <c r="N167" s="76">
        <v>2014</v>
      </c>
      <c r="O167" s="76">
        <v>2015</v>
      </c>
      <c r="P167" s="76">
        <v>2016</v>
      </c>
      <c r="Q167" s="76">
        <v>2017</v>
      </c>
      <c r="R167" s="76">
        <v>2018</v>
      </c>
      <c r="S167" s="76">
        <v>2019</v>
      </c>
      <c r="T167" s="76">
        <v>2020</v>
      </c>
      <c r="U167" s="76">
        <v>2021</v>
      </c>
      <c r="V167" s="76">
        <v>2022</v>
      </c>
      <c r="W167" s="76">
        <v>2023</v>
      </c>
      <c r="X167" s="76">
        <v>2024</v>
      </c>
      <c r="Y167" s="76">
        <v>2025</v>
      </c>
      <c r="Z167" s="76">
        <v>2026</v>
      </c>
      <c r="AA167" s="76">
        <v>2027</v>
      </c>
      <c r="AB167" s="76">
        <v>2028</v>
      </c>
      <c r="AC167" s="76">
        <v>2029</v>
      </c>
      <c r="AD167" s="76">
        <v>2030</v>
      </c>
    </row>
    <row r="168" spans="9:35" x14ac:dyDescent="0.35">
      <c r="I168" s="25" t="s">
        <v>154</v>
      </c>
      <c r="J168" s="119">
        <v>0</v>
      </c>
      <c r="K168" s="120">
        <v>0</v>
      </c>
      <c r="L168" s="120">
        <v>0</v>
      </c>
      <c r="M168" s="120">
        <v>0</v>
      </c>
      <c r="N168" s="120">
        <v>0</v>
      </c>
      <c r="O168" s="120">
        <v>0</v>
      </c>
      <c r="P168" s="120">
        <v>0</v>
      </c>
      <c r="Q168" s="120">
        <v>1E-4</v>
      </c>
      <c r="R168" s="120">
        <v>2.9999999999999997E-4</v>
      </c>
      <c r="S168" s="120">
        <v>5.0000000000000001E-4</v>
      </c>
      <c r="T168" s="120">
        <v>5.9999999999999995E-4</v>
      </c>
      <c r="U168" s="120">
        <v>8.9999999999999998E-4</v>
      </c>
      <c r="V168" s="120">
        <v>1.1000000000000001E-3</v>
      </c>
      <c r="W168" s="119"/>
      <c r="X168" s="81"/>
      <c r="Y168" s="81"/>
      <c r="Z168" s="81"/>
      <c r="AA168" s="81"/>
      <c r="AB168" s="81"/>
      <c r="AC168" s="81"/>
      <c r="AD168" s="81"/>
    </row>
    <row r="169" spans="9:35" x14ac:dyDescent="0.35">
      <c r="I169" t="s">
        <v>140</v>
      </c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110">
        <v>6.1357927635994074E-4</v>
      </c>
      <c r="U169" s="110">
        <v>1.0594648829513941E-3</v>
      </c>
      <c r="V169" s="110">
        <v>1.7316511676812002E-3</v>
      </c>
      <c r="W169" s="110">
        <v>3.0120541329835995E-3</v>
      </c>
      <c r="X169" s="110">
        <v>4.7164617181635459E-3</v>
      </c>
      <c r="Y169" s="110">
        <v>7.0914835247365285E-3</v>
      </c>
      <c r="Z169" s="110">
        <v>1.0230375247491692E-2</v>
      </c>
      <c r="AA169" s="110">
        <v>1.4181491384721483E-2</v>
      </c>
      <c r="AB169" s="110">
        <v>1.8875150225639702E-2</v>
      </c>
      <c r="AC169" s="110">
        <v>2.5256568976221163E-2</v>
      </c>
      <c r="AD169" s="110">
        <v>3.4539158956992055E-2</v>
      </c>
      <c r="AE169" s="50"/>
      <c r="AF169" s="50"/>
      <c r="AG169" s="50"/>
      <c r="AH169" s="50"/>
      <c r="AI169" s="50"/>
    </row>
    <row r="170" spans="9:35" x14ac:dyDescent="0.35">
      <c r="I170"/>
    </row>
    <row r="171" spans="9:35" x14ac:dyDescent="0.35">
      <c r="I171" s="1" t="s">
        <v>255</v>
      </c>
    </row>
    <row r="172" spans="9:35" x14ac:dyDescent="0.35">
      <c r="I172" s="27"/>
      <c r="J172" s="78">
        <v>2010</v>
      </c>
      <c r="K172" s="78">
        <v>2011</v>
      </c>
      <c r="L172" s="78">
        <v>2012</v>
      </c>
      <c r="M172" s="78">
        <v>2013</v>
      </c>
      <c r="N172" s="78">
        <v>2014</v>
      </c>
      <c r="O172" s="78">
        <v>2015</v>
      </c>
      <c r="P172" s="78">
        <v>2016</v>
      </c>
      <c r="Q172" s="78">
        <v>2017</v>
      </c>
      <c r="R172" s="78">
        <v>2018</v>
      </c>
      <c r="S172" s="78">
        <v>2019</v>
      </c>
      <c r="T172" s="78">
        <v>2020</v>
      </c>
      <c r="U172" s="78">
        <v>2021</v>
      </c>
      <c r="V172" s="78">
        <v>2022</v>
      </c>
      <c r="W172" s="78">
        <v>2023</v>
      </c>
      <c r="X172" s="78">
        <v>2024</v>
      </c>
      <c r="Y172" s="78">
        <v>2025</v>
      </c>
      <c r="Z172" s="78">
        <v>2026</v>
      </c>
      <c r="AA172" s="78">
        <v>2027</v>
      </c>
      <c r="AB172" s="78">
        <v>2028</v>
      </c>
      <c r="AC172" s="78">
        <v>2029</v>
      </c>
      <c r="AD172" s="78">
        <v>2030</v>
      </c>
    </row>
    <row r="173" spans="9:35" x14ac:dyDescent="0.35">
      <c r="I173" s="25" t="s">
        <v>154</v>
      </c>
      <c r="J173" s="109">
        <v>130.96187363414063</v>
      </c>
      <c r="K173" s="109">
        <v>132.43136638167655</v>
      </c>
      <c r="L173" s="109">
        <v>130.89936806748184</v>
      </c>
      <c r="M173" s="109">
        <v>131.53492948835714</v>
      </c>
      <c r="N173" s="109">
        <v>126.36092591046913</v>
      </c>
      <c r="O173" s="109">
        <v>132.92916787156599</v>
      </c>
      <c r="P173" s="109">
        <v>131.92053433508923</v>
      </c>
      <c r="Q173" s="109">
        <v>136.90707554413055</v>
      </c>
      <c r="R173" s="109">
        <v>139.60882639312678</v>
      </c>
      <c r="S173" s="109">
        <v>129.44310926680004</v>
      </c>
      <c r="T173" s="109">
        <v>126.23988773838774</v>
      </c>
      <c r="U173" s="109">
        <v>129.84960577272065</v>
      </c>
      <c r="V173" s="109">
        <v>129.99161468021885</v>
      </c>
      <c r="W173" s="95"/>
      <c r="X173" s="95"/>
      <c r="Y173" s="95"/>
      <c r="Z173" s="95"/>
      <c r="AA173" s="95"/>
      <c r="AB173" s="95"/>
      <c r="AC173" s="95"/>
      <c r="AD173" s="95"/>
    </row>
    <row r="174" spans="9:35" x14ac:dyDescent="0.35">
      <c r="I174" t="s">
        <v>140</v>
      </c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>
        <v>125.69854055675816</v>
      </c>
      <c r="U174" s="109">
        <v>132.33868069615514</v>
      </c>
      <c r="V174" s="109">
        <v>130.01065559891924</v>
      </c>
      <c r="W174" s="95">
        <v>126.96875710790036</v>
      </c>
      <c r="X174" s="95">
        <v>124.46291423679232</v>
      </c>
      <c r="Y174" s="95">
        <v>122.03863862775601</v>
      </c>
      <c r="Z174" s="95">
        <v>119.62327619091306</v>
      </c>
      <c r="AA174" s="95">
        <v>117.3264253314358</v>
      </c>
      <c r="AB174" s="95">
        <v>115.00452158659522</v>
      </c>
      <c r="AC174" s="95">
        <v>112.70315972038857</v>
      </c>
      <c r="AD174" s="95">
        <v>110.477339532638</v>
      </c>
    </row>
    <row r="176" spans="9:35" x14ac:dyDescent="0.35">
      <c r="I176" s="1" t="s">
        <v>256</v>
      </c>
    </row>
    <row r="177" spans="9:283" x14ac:dyDescent="0.35">
      <c r="I177" s="27"/>
      <c r="J177" s="89">
        <v>41305</v>
      </c>
      <c r="K177" s="89">
        <v>41333</v>
      </c>
      <c r="L177" s="89">
        <v>41364</v>
      </c>
      <c r="M177" s="89">
        <v>41425</v>
      </c>
      <c r="N177" s="89">
        <v>41455</v>
      </c>
      <c r="O177" s="89">
        <v>41486</v>
      </c>
      <c r="P177" s="89">
        <v>41517</v>
      </c>
      <c r="Q177" s="89">
        <v>41547</v>
      </c>
      <c r="R177" s="89">
        <v>41578</v>
      </c>
      <c r="S177" s="89">
        <v>41608</v>
      </c>
      <c r="T177" s="89">
        <v>41639</v>
      </c>
      <c r="U177" s="89">
        <v>41670</v>
      </c>
      <c r="V177" s="89">
        <v>41698</v>
      </c>
      <c r="W177" s="89">
        <v>41729</v>
      </c>
      <c r="X177" s="89">
        <v>41759</v>
      </c>
      <c r="Y177" s="89">
        <v>41790</v>
      </c>
      <c r="Z177" s="89">
        <v>41820</v>
      </c>
      <c r="AA177" s="89">
        <v>41851</v>
      </c>
      <c r="AB177" s="89">
        <v>41882</v>
      </c>
      <c r="AC177" s="89">
        <v>41912</v>
      </c>
      <c r="AD177" s="89">
        <v>41943</v>
      </c>
      <c r="AE177" s="90">
        <v>41973</v>
      </c>
      <c r="AF177" s="90">
        <v>42004</v>
      </c>
      <c r="AG177" s="90">
        <v>42035</v>
      </c>
      <c r="AH177" s="90">
        <v>42063</v>
      </c>
      <c r="AI177" s="90">
        <v>42094</v>
      </c>
      <c r="AJ177" s="90">
        <v>42124</v>
      </c>
      <c r="AK177" s="90">
        <v>42155</v>
      </c>
      <c r="AL177" s="90">
        <v>42185</v>
      </c>
      <c r="AM177" s="90">
        <v>42216</v>
      </c>
      <c r="AN177" s="90">
        <v>42247</v>
      </c>
      <c r="AO177" s="90">
        <v>42277</v>
      </c>
      <c r="AP177" s="90">
        <v>42308</v>
      </c>
      <c r="AQ177" s="90">
        <v>42338</v>
      </c>
      <c r="AR177" s="90">
        <v>42369</v>
      </c>
      <c r="AS177" s="90">
        <v>42400</v>
      </c>
      <c r="AT177" s="90">
        <v>42429</v>
      </c>
      <c r="AU177" s="90">
        <v>42460</v>
      </c>
      <c r="AV177" s="90">
        <v>42490</v>
      </c>
      <c r="AW177" s="90">
        <v>42521</v>
      </c>
      <c r="AX177" s="90">
        <v>42551</v>
      </c>
      <c r="AY177" s="90">
        <v>42582</v>
      </c>
      <c r="AZ177" s="90">
        <v>42613</v>
      </c>
      <c r="BA177" s="90">
        <v>42643</v>
      </c>
      <c r="BB177" s="90">
        <v>42674</v>
      </c>
      <c r="BC177" s="90">
        <v>42704</v>
      </c>
      <c r="BD177" s="90">
        <v>42735</v>
      </c>
      <c r="BE177" s="90">
        <v>42766</v>
      </c>
      <c r="BF177" s="90">
        <v>42794</v>
      </c>
      <c r="BG177" s="90">
        <v>42825</v>
      </c>
      <c r="BH177" s="90">
        <v>42855</v>
      </c>
      <c r="BI177" s="90">
        <v>42886</v>
      </c>
      <c r="BJ177" s="90">
        <v>42916</v>
      </c>
      <c r="BK177" s="90">
        <v>42947</v>
      </c>
      <c r="BL177" s="90">
        <v>42978</v>
      </c>
      <c r="BM177" s="90">
        <v>43008</v>
      </c>
      <c r="BN177" s="90">
        <v>43039</v>
      </c>
      <c r="BO177" s="90">
        <v>43069</v>
      </c>
      <c r="BP177" s="90">
        <v>43100</v>
      </c>
      <c r="BQ177" s="90">
        <v>43131</v>
      </c>
      <c r="BR177" s="90">
        <v>43159</v>
      </c>
      <c r="BS177" s="90">
        <v>43190</v>
      </c>
      <c r="BT177" s="90">
        <v>43220</v>
      </c>
      <c r="BU177" s="90">
        <v>43251</v>
      </c>
      <c r="BV177" s="90">
        <v>43281</v>
      </c>
      <c r="BW177" s="90">
        <v>43312</v>
      </c>
      <c r="BX177" s="90">
        <v>43343</v>
      </c>
      <c r="BY177" s="90">
        <v>43373</v>
      </c>
      <c r="BZ177" s="90">
        <v>43404</v>
      </c>
      <c r="CA177" s="90">
        <v>43434</v>
      </c>
      <c r="CB177" s="90">
        <v>43465</v>
      </c>
      <c r="CC177" s="90">
        <v>43496</v>
      </c>
      <c r="CD177" s="90">
        <v>43524</v>
      </c>
      <c r="CE177" s="90">
        <v>43555</v>
      </c>
      <c r="CF177" s="90">
        <v>43585</v>
      </c>
      <c r="CG177" s="90">
        <v>43616</v>
      </c>
      <c r="CH177" s="90">
        <v>43646</v>
      </c>
      <c r="CI177" s="90">
        <v>43677</v>
      </c>
      <c r="CJ177" s="90">
        <v>43708</v>
      </c>
      <c r="CK177" s="90">
        <v>43738</v>
      </c>
      <c r="CL177" s="90">
        <v>43769</v>
      </c>
      <c r="CM177" s="90">
        <v>43799</v>
      </c>
      <c r="CN177" s="90">
        <v>43830</v>
      </c>
      <c r="CO177" s="90">
        <v>43861</v>
      </c>
      <c r="CP177" s="90">
        <v>43890</v>
      </c>
      <c r="CQ177" s="90">
        <v>43921</v>
      </c>
      <c r="CR177" s="90">
        <v>43951</v>
      </c>
      <c r="CS177" s="90">
        <v>43982</v>
      </c>
      <c r="CT177" s="90">
        <v>44012</v>
      </c>
      <c r="CU177" s="90">
        <v>44043</v>
      </c>
      <c r="CV177" s="90">
        <v>44074</v>
      </c>
      <c r="CW177" s="90">
        <v>44104</v>
      </c>
      <c r="CX177" s="90">
        <v>44135</v>
      </c>
      <c r="CY177" s="90">
        <v>44165</v>
      </c>
      <c r="CZ177" s="90">
        <v>44196</v>
      </c>
      <c r="DA177" s="90">
        <v>44227</v>
      </c>
      <c r="DB177" s="90">
        <v>44255</v>
      </c>
      <c r="DC177" s="90">
        <v>44286</v>
      </c>
      <c r="DD177" s="90">
        <v>44316</v>
      </c>
      <c r="DE177" s="90">
        <v>44347</v>
      </c>
      <c r="DF177" s="90">
        <v>44377</v>
      </c>
      <c r="DG177" s="90">
        <v>44408</v>
      </c>
      <c r="DH177" s="90">
        <v>44439</v>
      </c>
      <c r="DI177" s="90">
        <v>44469</v>
      </c>
      <c r="DJ177" s="90">
        <v>44500</v>
      </c>
      <c r="DK177" s="90">
        <v>44530</v>
      </c>
      <c r="DL177" s="90">
        <v>44561</v>
      </c>
      <c r="DM177" s="90">
        <v>44592</v>
      </c>
      <c r="DN177" s="90">
        <v>44620</v>
      </c>
      <c r="DO177" s="90">
        <v>44651</v>
      </c>
      <c r="DP177" s="90">
        <v>44681</v>
      </c>
      <c r="DQ177" s="90">
        <v>44712</v>
      </c>
      <c r="DR177" s="90">
        <v>44742</v>
      </c>
      <c r="DS177" s="90">
        <v>44773</v>
      </c>
      <c r="DT177" s="90">
        <v>44804</v>
      </c>
      <c r="DU177" s="90">
        <v>44834</v>
      </c>
      <c r="DV177" s="90">
        <v>44865</v>
      </c>
      <c r="DW177" s="90">
        <v>44895</v>
      </c>
      <c r="DX177" s="90">
        <v>44926</v>
      </c>
      <c r="DY177" s="90">
        <v>44957</v>
      </c>
      <c r="DZ177" s="90">
        <v>44985</v>
      </c>
      <c r="EA177" s="90">
        <v>45016</v>
      </c>
      <c r="EB177" s="90">
        <v>45046</v>
      </c>
      <c r="EC177" s="90">
        <v>45077</v>
      </c>
      <c r="ED177" s="90">
        <v>45107</v>
      </c>
      <c r="EE177" s="90">
        <v>45138</v>
      </c>
      <c r="EF177" s="90">
        <v>45169</v>
      </c>
      <c r="EG177" s="90">
        <v>45199</v>
      </c>
      <c r="EH177" s="90">
        <v>45230</v>
      </c>
      <c r="EI177" s="90">
        <v>45260</v>
      </c>
      <c r="EJ177" s="90">
        <v>45291</v>
      </c>
      <c r="EK177" s="90">
        <v>45322</v>
      </c>
      <c r="EL177" s="90">
        <v>45351</v>
      </c>
      <c r="EM177" s="90">
        <v>45382</v>
      </c>
      <c r="EN177" s="90">
        <v>45412</v>
      </c>
      <c r="EO177" s="90">
        <v>45443</v>
      </c>
    </row>
    <row r="178" spans="9:283" x14ac:dyDescent="0.35">
      <c r="I178" s="25" t="s">
        <v>154</v>
      </c>
      <c r="J178" s="121">
        <v>0</v>
      </c>
      <c r="K178" s="121">
        <v>0</v>
      </c>
      <c r="L178" s="121">
        <v>0</v>
      </c>
      <c r="M178" s="121">
        <v>0</v>
      </c>
      <c r="N178" s="121">
        <v>0</v>
      </c>
      <c r="O178" s="121">
        <v>0</v>
      </c>
      <c r="P178" s="121">
        <v>0</v>
      </c>
      <c r="Q178" s="121">
        <v>0</v>
      </c>
      <c r="R178" s="121">
        <v>0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2">
        <v>0</v>
      </c>
      <c r="AF178" s="122">
        <v>0</v>
      </c>
      <c r="AG178" s="122">
        <v>0</v>
      </c>
      <c r="AH178" s="122">
        <v>0</v>
      </c>
      <c r="AI178" s="122">
        <v>0</v>
      </c>
      <c r="AJ178" s="122">
        <v>0</v>
      </c>
      <c r="AK178" s="122">
        <v>0</v>
      </c>
      <c r="AL178" s="122">
        <v>0</v>
      </c>
      <c r="AM178" s="122">
        <v>0</v>
      </c>
      <c r="AN178" s="122">
        <v>0</v>
      </c>
      <c r="AO178" s="122">
        <v>0</v>
      </c>
      <c r="AP178" s="122">
        <v>0</v>
      </c>
      <c r="AQ178" s="122">
        <v>0</v>
      </c>
      <c r="AR178" s="122">
        <v>0</v>
      </c>
      <c r="AS178" s="122">
        <v>0</v>
      </c>
      <c r="AT178" s="122">
        <v>0</v>
      </c>
      <c r="AU178" s="122">
        <v>0</v>
      </c>
      <c r="AV178" s="122">
        <v>1.700680272108843E-3</v>
      </c>
      <c r="AW178" s="122">
        <v>2.0325203252032518E-3</v>
      </c>
      <c r="AX178" s="122">
        <v>0</v>
      </c>
      <c r="AY178" s="122">
        <v>0</v>
      </c>
      <c r="AZ178" s="122">
        <v>0</v>
      </c>
      <c r="BA178" s="122">
        <v>0</v>
      </c>
      <c r="BB178" s="122">
        <v>1.3908205841446451E-3</v>
      </c>
      <c r="BC178" s="122">
        <v>0</v>
      </c>
      <c r="BD178" s="122">
        <v>0</v>
      </c>
      <c r="BE178" s="122">
        <v>0</v>
      </c>
      <c r="BF178" s="122">
        <v>0</v>
      </c>
      <c r="BG178" s="122">
        <v>1.739130434782609E-3</v>
      </c>
      <c r="BH178" s="122">
        <v>0</v>
      </c>
      <c r="BI178" s="122">
        <v>0</v>
      </c>
      <c r="BJ178" s="122">
        <v>1.280409731113956E-3</v>
      </c>
      <c r="BK178" s="122">
        <v>0</v>
      </c>
      <c r="BL178" s="122">
        <v>1.358695652173913E-3</v>
      </c>
      <c r="BM178" s="122">
        <v>0</v>
      </c>
      <c r="BN178" s="122">
        <v>0</v>
      </c>
      <c r="BO178" s="122">
        <v>0</v>
      </c>
      <c r="BP178" s="122">
        <v>2.6990553306342779E-3</v>
      </c>
      <c r="BQ178" s="122">
        <v>1.5151515151515149E-3</v>
      </c>
      <c r="BR178" s="122">
        <v>1.5455950540958271E-3</v>
      </c>
      <c r="BS178" s="122">
        <v>3.210272873194221E-3</v>
      </c>
      <c r="BT178" s="122">
        <v>5.7306590257879646E-3</v>
      </c>
      <c r="BU178" s="122">
        <v>1.612903225806452E-3</v>
      </c>
      <c r="BV178" s="122">
        <v>0</v>
      </c>
      <c r="BW178" s="122">
        <v>2.344665885111371E-3</v>
      </c>
      <c r="BX178" s="122">
        <v>1.1441647597254001E-2</v>
      </c>
      <c r="BY178" s="122">
        <v>1.276102088167053E-2</v>
      </c>
      <c r="BZ178" s="122">
        <v>2.4906600249065998E-3</v>
      </c>
      <c r="CA178" s="122">
        <v>3.891050583657588E-3</v>
      </c>
      <c r="CB178" s="122">
        <v>1.2562814070351759E-3</v>
      </c>
      <c r="CC178" s="122">
        <v>2.793296089385475E-2</v>
      </c>
      <c r="CD178" s="122">
        <v>4.329004329004329E-3</v>
      </c>
      <c r="CE178" s="122">
        <v>3.0075187969924809E-3</v>
      </c>
      <c r="CF178" s="122">
        <v>2.580645161290323E-3</v>
      </c>
      <c r="CG178" s="122">
        <v>0</v>
      </c>
      <c r="CH178" s="122">
        <v>0</v>
      </c>
      <c r="CI178" s="122">
        <v>9.8846787479406912E-3</v>
      </c>
      <c r="CJ178" s="122">
        <v>2.713704206241519E-3</v>
      </c>
      <c r="CK178" s="122">
        <v>8.2872928176795577E-3</v>
      </c>
      <c r="CL178" s="122">
        <v>1.1734028683181231E-2</v>
      </c>
      <c r="CM178" s="122">
        <v>7.7021822849807449E-3</v>
      </c>
      <c r="CN178" s="122">
        <v>8.5227272727272721E-3</v>
      </c>
      <c r="CO178" s="122">
        <v>1.1650485436893201E-2</v>
      </c>
      <c r="CP178" s="122">
        <v>0</v>
      </c>
      <c r="CQ178" s="122">
        <v>9.765625E-3</v>
      </c>
      <c r="CR178" s="122">
        <v>1.845018450184502E-3</v>
      </c>
      <c r="CS178" s="122">
        <v>0</v>
      </c>
      <c r="CT178" s="122">
        <v>3.3557046979865771E-3</v>
      </c>
      <c r="CU178" s="122">
        <v>0</v>
      </c>
      <c r="CV178" s="122">
        <v>7.9617834394904458E-3</v>
      </c>
      <c r="CW178" s="122">
        <v>6.5789473684210523E-3</v>
      </c>
      <c r="CX178" s="122">
        <v>1.424501424501425E-3</v>
      </c>
      <c r="CY178" s="122">
        <v>1.2288786482334869E-2</v>
      </c>
      <c r="CZ178" s="122">
        <v>6.2305295950155761E-3</v>
      </c>
      <c r="DA178" s="122">
        <v>1.8062397372742199E-2</v>
      </c>
      <c r="DB178" s="122">
        <v>1.926782273603083E-3</v>
      </c>
      <c r="DC178" s="122">
        <v>1.2216404886561951E-2</v>
      </c>
      <c r="DD178" s="122">
        <v>1.388888888888889E-2</v>
      </c>
      <c r="DE178" s="122">
        <v>7.320644216691069E-3</v>
      </c>
      <c r="DF178" s="122">
        <v>7.052186177715092E-3</v>
      </c>
      <c r="DG178" s="122">
        <v>1.61507402422611E-2</v>
      </c>
      <c r="DH178" s="122">
        <v>1.3947001394700139E-2</v>
      </c>
      <c r="DI178" s="122">
        <v>4.6511627906976737E-2</v>
      </c>
      <c r="DJ178" s="122">
        <v>9.7765363128491621E-3</v>
      </c>
      <c r="DK178" s="122">
        <v>4.5197740112994352E-3</v>
      </c>
      <c r="DL178" s="122">
        <v>2.110552763819095E-2</v>
      </c>
      <c r="DM178" s="122">
        <v>9.9502487562189053E-3</v>
      </c>
      <c r="DN178" s="122">
        <v>2.4577572964669739E-2</v>
      </c>
      <c r="DO178" s="122">
        <v>6.0313630880579009E-3</v>
      </c>
      <c r="DP178" s="122">
        <v>1.7718715393134001E-2</v>
      </c>
      <c r="DQ178" s="122">
        <v>3.0581039755351678E-3</v>
      </c>
      <c r="DR178" s="122">
        <v>1.452784503631961E-2</v>
      </c>
      <c r="DS178" s="122">
        <v>1.1920529801324501E-2</v>
      </c>
      <c r="DT178" s="122">
        <v>1.038961038961039E-2</v>
      </c>
      <c r="DU178" s="122">
        <v>3.4364261168384879E-3</v>
      </c>
      <c r="DV178" s="122">
        <v>1.8848167539267019E-2</v>
      </c>
      <c r="DW178" s="122">
        <v>2.6910656620021529E-2</v>
      </c>
      <c r="DX178" s="122">
        <v>2.419354838709677E-2</v>
      </c>
      <c r="DY178" s="122">
        <v>8.9020771513353119E-3</v>
      </c>
      <c r="DZ178" s="122">
        <v>1.8121911037891271E-2</v>
      </c>
      <c r="EA178" s="122">
        <v>1.059602649006623E-2</v>
      </c>
      <c r="EB178" s="122">
        <v>3.1612223393045311E-3</v>
      </c>
      <c r="EC178" s="122">
        <v>3.174603174603175E-3</v>
      </c>
      <c r="ED178" s="122">
        <v>1.1642949547218629E-2</v>
      </c>
      <c r="EE178" s="122">
        <v>2.6474127557160051E-2</v>
      </c>
      <c r="EF178" s="122">
        <v>3.2218091697645598E-2</v>
      </c>
      <c r="EG178" s="122">
        <v>2.802690582959641E-2</v>
      </c>
      <c r="EH178" s="122">
        <v>7.8563411896745237E-3</v>
      </c>
      <c r="EI178" s="122">
        <v>1.312649164677804E-2</v>
      </c>
      <c r="EJ178" s="122">
        <v>6.8694798822374866E-3</v>
      </c>
      <c r="EK178" s="122">
        <v>1.08843537414966E-2</v>
      </c>
      <c r="EL178" s="122">
        <v>2.774566473988439E-2</v>
      </c>
      <c r="EM178" s="122">
        <v>5.5214723926380369E-2</v>
      </c>
      <c r="EN178" s="122">
        <v>3.063725490196078E-2</v>
      </c>
      <c r="EO178" s="122">
        <v>1.8207282913165271E-2</v>
      </c>
    </row>
    <row r="179" spans="9:283" x14ac:dyDescent="0.35">
      <c r="I179" t="s">
        <v>236</v>
      </c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23">
        <v>0</v>
      </c>
      <c r="V179" s="123">
        <v>0</v>
      </c>
      <c r="W179" s="123">
        <v>0</v>
      </c>
      <c r="X179" s="123">
        <v>0</v>
      </c>
      <c r="Y179" s="123">
        <v>0</v>
      </c>
      <c r="Z179" s="123">
        <v>0</v>
      </c>
      <c r="AA179" s="123">
        <v>0</v>
      </c>
      <c r="AB179" s="123">
        <v>0</v>
      </c>
      <c r="AC179" s="123">
        <v>0</v>
      </c>
      <c r="AD179" s="123">
        <v>0</v>
      </c>
      <c r="AE179" s="123">
        <v>0</v>
      </c>
      <c r="AF179" s="123">
        <v>0</v>
      </c>
      <c r="AG179" s="123">
        <v>0</v>
      </c>
      <c r="AH179" s="123">
        <v>0</v>
      </c>
      <c r="AI179" s="123">
        <v>0</v>
      </c>
      <c r="AJ179" s="123">
        <v>0</v>
      </c>
      <c r="AK179" s="123">
        <v>0</v>
      </c>
      <c r="AL179" s="123">
        <v>0</v>
      </c>
      <c r="AM179" s="123">
        <v>0</v>
      </c>
      <c r="AN179" s="123">
        <v>0</v>
      </c>
      <c r="AO179" s="123">
        <v>0</v>
      </c>
      <c r="AP179" s="123">
        <v>0</v>
      </c>
      <c r="AQ179" s="123">
        <v>0</v>
      </c>
      <c r="AR179" s="123">
        <v>0</v>
      </c>
      <c r="AS179" s="123">
        <v>0</v>
      </c>
      <c r="AT179" s="123">
        <v>0</v>
      </c>
      <c r="AU179" s="123">
        <v>0</v>
      </c>
      <c r="AV179" s="123">
        <v>1.4172335600907024E-4</v>
      </c>
      <c r="AW179" s="123">
        <v>3.1110004977600789E-4</v>
      </c>
      <c r="AX179" s="123">
        <v>3.1110004977600789E-4</v>
      </c>
      <c r="AY179" s="123">
        <v>3.1110004977600789E-4</v>
      </c>
      <c r="AZ179" s="123">
        <v>3.1110004977600789E-4</v>
      </c>
      <c r="BA179" s="123">
        <v>3.1110004977600789E-4</v>
      </c>
      <c r="BB179" s="123">
        <v>4.2700176512139499E-4</v>
      </c>
      <c r="BC179" s="123">
        <v>4.2700176512139499E-4</v>
      </c>
      <c r="BD179" s="123">
        <v>4.2700176512139499E-4</v>
      </c>
      <c r="BE179" s="123">
        <v>4.2700176512139499E-4</v>
      </c>
      <c r="BF179" s="123">
        <v>4.2700176512139499E-4</v>
      </c>
      <c r="BG179" s="123">
        <v>5.7192930135327913E-4</v>
      </c>
      <c r="BH179" s="123">
        <v>4.302059453442088E-4</v>
      </c>
      <c r="BI179" s="123">
        <v>2.6082925157727119E-4</v>
      </c>
      <c r="BJ179" s="123">
        <v>3.6753006250343415E-4</v>
      </c>
      <c r="BK179" s="123">
        <v>3.6753006250343415E-4</v>
      </c>
      <c r="BL179" s="123">
        <v>4.8075470018459359E-4</v>
      </c>
      <c r="BM179" s="123">
        <v>4.8075470018459359E-4</v>
      </c>
      <c r="BN179" s="123">
        <v>3.6485298483920648E-4</v>
      </c>
      <c r="BO179" s="123">
        <v>3.6485298483920648E-4</v>
      </c>
      <c r="BP179" s="123">
        <v>5.8977426239206299E-4</v>
      </c>
      <c r="BQ179" s="123">
        <v>7.160368886546892E-4</v>
      </c>
      <c r="BR179" s="123">
        <v>8.4483647649600819E-4</v>
      </c>
      <c r="BS179" s="123">
        <v>9.6743167969697583E-4</v>
      </c>
      <c r="BT179" s="123">
        <v>1.4449865985126395E-3</v>
      </c>
      <c r="BU179" s="123">
        <v>1.5793952006631772E-3</v>
      </c>
      <c r="BV179" s="123">
        <v>1.4726943897370142E-3</v>
      </c>
      <c r="BW179" s="123">
        <v>1.6680832134962952E-3</v>
      </c>
      <c r="BX179" s="123">
        <v>2.5083292089196356E-3</v>
      </c>
      <c r="BY179" s="123">
        <v>3.5717476157255137E-3</v>
      </c>
      <c r="BZ179" s="123">
        <v>3.7793026178010634E-3</v>
      </c>
      <c r="CA179" s="123">
        <v>4.1035568331058625E-3</v>
      </c>
      <c r="CB179" s="123">
        <v>3.9833256728059371E-3</v>
      </c>
      <c r="CC179" s="123">
        <v>6.1848097876978725E-3</v>
      </c>
      <c r="CD179" s="123">
        <v>6.4167605606069156E-3</v>
      </c>
      <c r="CE179" s="123">
        <v>6.399864387590104E-3</v>
      </c>
      <c r="CF179" s="123">
        <v>6.1373632322153015E-3</v>
      </c>
      <c r="CG179" s="123">
        <v>6.002954630064763E-3</v>
      </c>
      <c r="CH179" s="123">
        <v>6.002954630064763E-3</v>
      </c>
      <c r="CI179" s="123">
        <v>6.6312890353005397E-3</v>
      </c>
      <c r="CJ179" s="123">
        <v>5.9039604193828312E-3</v>
      </c>
      <c r="CK179" s="123">
        <v>5.5311497473835847E-3</v>
      </c>
      <c r="CL179" s="123">
        <v>6.3014304689064694E-3</v>
      </c>
      <c r="CM179" s="123">
        <v>6.6190247773500674E-3</v>
      </c>
      <c r="CN179" s="123">
        <v>7.224561932824408E-3</v>
      </c>
      <c r="CO179" s="123">
        <v>5.8676889780776122E-3</v>
      </c>
      <c r="CP179" s="123">
        <v>5.5069386173272512E-3</v>
      </c>
      <c r="CQ179" s="123">
        <v>6.0701141342445449E-3</v>
      </c>
      <c r="CR179" s="123">
        <v>6.0088119083190608E-3</v>
      </c>
      <c r="CS179" s="123">
        <v>6.0088119083190608E-3</v>
      </c>
      <c r="CT179" s="123">
        <v>6.2884539664846079E-3</v>
      </c>
      <c r="CU179" s="123">
        <v>5.4647307374895504E-3</v>
      </c>
      <c r="CV179" s="123">
        <v>5.9020706735936276E-3</v>
      </c>
      <c r="CW179" s="123">
        <v>5.7597085528220864E-3</v>
      </c>
      <c r="CX179" s="123">
        <v>4.9005812812654348E-3</v>
      </c>
      <c r="CY179" s="123">
        <v>5.2827982977116114E-3</v>
      </c>
      <c r="CZ179" s="123">
        <v>5.0917818245689705E-3</v>
      </c>
      <c r="DA179" s="123">
        <v>5.6261078192230531E-3</v>
      </c>
      <c r="DB179" s="123">
        <v>5.7866730086899775E-3</v>
      </c>
      <c r="DC179" s="123">
        <v>5.990904665903473E-3</v>
      </c>
      <c r="DD179" s="123">
        <v>6.9945605357955055E-3</v>
      </c>
      <c r="DE179" s="123">
        <v>7.6046142205197613E-3</v>
      </c>
      <c r="DF179" s="123">
        <v>7.9126543438304709E-3</v>
      </c>
      <c r="DG179" s="123">
        <v>9.2585493640188962E-3</v>
      </c>
      <c r="DH179" s="123">
        <v>9.7573175269530365E-3</v>
      </c>
      <c r="DI179" s="123">
        <v>1.3085040905166011E-2</v>
      </c>
      <c r="DJ179" s="123">
        <v>1.3781043812528322E-2</v>
      </c>
      <c r="DK179" s="123">
        <v>1.3133626106608703E-2</v>
      </c>
      <c r="DL179" s="123">
        <v>1.4373209276873319E-2</v>
      </c>
      <c r="DM179" s="123">
        <v>1.3697196892163045E-2</v>
      </c>
      <c r="DN179" s="123">
        <v>1.5584762783085265E-2</v>
      </c>
      <c r="DO179" s="123">
        <v>1.5069342633209928E-2</v>
      </c>
      <c r="DP179" s="123">
        <v>1.538849484189702E-2</v>
      </c>
      <c r="DQ179" s="123">
        <v>1.503328315513403E-2</v>
      </c>
      <c r="DR179" s="123">
        <v>1.5656254726684402E-2</v>
      </c>
      <c r="DS179" s="123">
        <v>1.5303737189939685E-2</v>
      </c>
      <c r="DT179" s="123">
        <v>1.5007287939515538E-2</v>
      </c>
      <c r="DU179" s="123">
        <v>1.1417687790337354E-2</v>
      </c>
      <c r="DV179" s="123">
        <v>1.2173657059205511E-2</v>
      </c>
      <c r="DW179" s="123">
        <v>1.4039563943265686E-2</v>
      </c>
      <c r="DX179" s="123">
        <v>1.4296899005674503E-2</v>
      </c>
      <c r="DY179" s="123">
        <v>1.4209551371934205E-2</v>
      </c>
      <c r="DZ179" s="123">
        <v>1.3671579544702663E-2</v>
      </c>
      <c r="EA179" s="123">
        <v>1.405196816153669E-2</v>
      </c>
      <c r="EB179" s="123">
        <v>1.2838843740384234E-2</v>
      </c>
      <c r="EC179" s="123">
        <v>1.2848552006973232E-2</v>
      </c>
      <c r="ED179" s="123">
        <v>1.260814404954815E-2</v>
      </c>
      <c r="EE179" s="123">
        <v>1.3820943862534449E-2</v>
      </c>
      <c r="EF179" s="123">
        <v>1.5639983971537385E-2</v>
      </c>
      <c r="EG179" s="123">
        <v>1.768919061426721E-2</v>
      </c>
      <c r="EH179" s="123">
        <v>1.67732050851345E-2</v>
      </c>
      <c r="EI179" s="123">
        <v>1.5624524670697545E-2</v>
      </c>
      <c r="EJ179" s="123">
        <v>1.4180852295292604E-2</v>
      </c>
      <c r="EK179" s="123">
        <v>1.4346042011139379E-2</v>
      </c>
      <c r="EL179" s="123">
        <v>1.5148021486305473E-2</v>
      </c>
      <c r="EM179" s="123">
        <v>1.8866246272664981E-2</v>
      </c>
      <c r="EN179" s="123">
        <v>2.1155915652886336E-2</v>
      </c>
      <c r="EO179" s="123">
        <v>2.2408638964433177E-2</v>
      </c>
    </row>
    <row r="181" spans="9:283" x14ac:dyDescent="0.35">
      <c r="I181" s="1" t="s">
        <v>257</v>
      </c>
    </row>
    <row r="182" spans="9:283" x14ac:dyDescent="0.35">
      <c r="I182" s="27"/>
      <c r="J182" s="78">
        <v>2010</v>
      </c>
      <c r="K182" s="78">
        <v>2011</v>
      </c>
      <c r="L182" s="78">
        <v>2012</v>
      </c>
      <c r="M182" s="78">
        <v>2013</v>
      </c>
      <c r="N182" s="78">
        <v>2014</v>
      </c>
      <c r="O182" s="78">
        <v>2015</v>
      </c>
      <c r="P182" s="78">
        <v>2016</v>
      </c>
      <c r="Q182" s="78">
        <v>2017</v>
      </c>
      <c r="R182" s="78">
        <v>2018</v>
      </c>
      <c r="S182" s="78">
        <v>2019</v>
      </c>
      <c r="T182" s="78">
        <v>2020</v>
      </c>
      <c r="U182" s="78">
        <v>2021</v>
      </c>
      <c r="V182" s="78">
        <v>2022</v>
      </c>
      <c r="W182" s="78">
        <v>2023</v>
      </c>
      <c r="X182" s="78">
        <v>2024</v>
      </c>
      <c r="Y182" s="78">
        <v>2025</v>
      </c>
      <c r="Z182" s="78">
        <v>2026</v>
      </c>
      <c r="AA182" s="78">
        <v>2027</v>
      </c>
      <c r="AB182" s="78">
        <v>2028</v>
      </c>
      <c r="AC182" s="78">
        <v>2029</v>
      </c>
      <c r="AD182" s="78">
        <v>2030</v>
      </c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</row>
    <row r="183" spans="9:283" x14ac:dyDescent="0.35">
      <c r="I183" s="25" t="s">
        <v>154</v>
      </c>
      <c r="J183" s="124">
        <v>21265</v>
      </c>
      <c r="K183" s="124">
        <v>21568</v>
      </c>
      <c r="L183" s="124">
        <v>21754</v>
      </c>
      <c r="M183" s="124">
        <v>21773</v>
      </c>
      <c r="N183" s="124">
        <v>23746</v>
      </c>
      <c r="O183" s="124">
        <v>23078</v>
      </c>
      <c r="P183" s="124">
        <v>23349</v>
      </c>
      <c r="Q183" s="124">
        <v>24994</v>
      </c>
      <c r="R183" s="124">
        <v>25432</v>
      </c>
      <c r="S183" s="124">
        <v>25491</v>
      </c>
      <c r="T183" s="124">
        <v>25641</v>
      </c>
      <c r="U183" s="124">
        <v>27332</v>
      </c>
      <c r="V183" s="124">
        <v>27597</v>
      </c>
      <c r="W183" s="124"/>
      <c r="X183" s="124"/>
      <c r="Y183" s="124"/>
      <c r="Z183" s="124"/>
      <c r="AA183" s="124"/>
      <c r="AB183" s="124"/>
      <c r="AC183" s="124"/>
      <c r="AD183" s="124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0"/>
      <c r="CW183" s="50"/>
      <c r="CX183" s="50"/>
      <c r="CY183" s="50"/>
      <c r="CZ183" s="50"/>
      <c r="DA183" s="50"/>
      <c r="DB183" s="50"/>
      <c r="DC183" s="50"/>
      <c r="DD183" s="50"/>
      <c r="DE183" s="50"/>
      <c r="DF183" s="50"/>
      <c r="DG183" s="50"/>
      <c r="DH183" s="50"/>
      <c r="DI183" s="50"/>
      <c r="DJ183" s="50"/>
      <c r="DK183" s="50"/>
      <c r="DL183" s="50"/>
      <c r="DM183" s="50"/>
      <c r="DN183" s="50"/>
      <c r="DO183" s="50"/>
      <c r="DP183" s="50"/>
      <c r="DQ183" s="50"/>
      <c r="DR183" s="50"/>
      <c r="DS183" s="50"/>
      <c r="DT183" s="50"/>
      <c r="DU183" s="50"/>
      <c r="DV183" s="50"/>
      <c r="DW183" s="50"/>
      <c r="DX183" s="50"/>
      <c r="DY183" s="50"/>
      <c r="DZ183" s="50"/>
      <c r="EA183" s="50"/>
      <c r="EB183" s="50"/>
      <c r="EC183" s="50"/>
      <c r="ED183" s="50"/>
      <c r="EE183" s="50"/>
      <c r="EF183" s="50"/>
      <c r="EG183" s="50"/>
      <c r="EH183" s="50"/>
      <c r="EI183" s="50"/>
      <c r="EJ183" s="50"/>
    </row>
    <row r="184" spans="9:283" x14ac:dyDescent="0.35">
      <c r="I184" t="s">
        <v>140</v>
      </c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6">
        <v>23649.549238161413</v>
      </c>
      <c r="U184" s="126">
        <v>24187.354748483125</v>
      </c>
      <c r="V184" s="126">
        <v>24725.160258804834</v>
      </c>
      <c r="W184" s="126">
        <v>25262.965769126542</v>
      </c>
      <c r="X184" s="126">
        <v>25550.240343597216</v>
      </c>
      <c r="Y184" s="126">
        <v>25837.514918067893</v>
      </c>
      <c r="Z184" s="126">
        <v>26124.789492538566</v>
      </c>
      <c r="AA184" s="126">
        <v>26412.064067009243</v>
      </c>
      <c r="AB184" s="126">
        <v>26699.338641479924</v>
      </c>
      <c r="AC184" s="126">
        <v>26986.613215950598</v>
      </c>
      <c r="AD184" s="126">
        <v>27273.887790421275</v>
      </c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50"/>
      <c r="CV184" s="50"/>
      <c r="CW184" s="50"/>
      <c r="CX184" s="50"/>
      <c r="CY184" s="50"/>
      <c r="CZ184" s="50"/>
      <c r="DA184" s="50"/>
      <c r="DB184" s="50"/>
      <c r="DC184" s="50"/>
      <c r="DD184" s="50"/>
      <c r="DE184" s="50"/>
      <c r="DF184" s="50"/>
      <c r="DG184" s="50"/>
      <c r="DH184" s="50"/>
      <c r="DI184" s="50"/>
      <c r="DJ184" s="50"/>
      <c r="DK184" s="50"/>
      <c r="DL184" s="50"/>
      <c r="DM184" s="50"/>
      <c r="DN184" s="50"/>
      <c r="DO184" s="50"/>
      <c r="DP184" s="50"/>
      <c r="DQ184" s="50"/>
      <c r="DR184" s="50"/>
      <c r="DS184" s="50"/>
      <c r="DT184" s="50"/>
      <c r="DU184" s="50"/>
      <c r="DV184" s="50"/>
      <c r="DW184" s="50"/>
      <c r="DX184" s="50"/>
      <c r="DY184" s="50"/>
      <c r="DZ184" s="50"/>
      <c r="EA184" s="50"/>
      <c r="EB184" s="50"/>
      <c r="EC184" s="50"/>
      <c r="ED184" s="50"/>
      <c r="EE184" s="50"/>
      <c r="EF184" s="50"/>
      <c r="EG184" s="50"/>
      <c r="EH184" s="50"/>
      <c r="EI184" s="50"/>
      <c r="EJ184" s="50"/>
      <c r="EK184" s="50"/>
      <c r="EL184" s="50"/>
      <c r="EM184" s="50"/>
      <c r="EN184" s="50"/>
      <c r="EO184" s="50"/>
      <c r="EP184" s="50"/>
      <c r="EQ184" s="50"/>
      <c r="ER184" s="50"/>
      <c r="ES184" s="50"/>
      <c r="ET184" s="50"/>
      <c r="EU184" s="50"/>
      <c r="EV184" s="50"/>
      <c r="EW184" s="50"/>
      <c r="EX184" s="50"/>
      <c r="EY184" s="50"/>
      <c r="EZ184" s="50"/>
      <c r="FA184" s="50"/>
      <c r="FB184" s="50"/>
      <c r="FC184" s="50"/>
      <c r="FD184" s="50"/>
      <c r="FE184" s="50"/>
      <c r="FF184" s="50"/>
      <c r="FG184" s="50"/>
      <c r="FH184" s="50"/>
      <c r="FI184" s="50"/>
      <c r="FJ184" s="50"/>
      <c r="FK184" s="50"/>
      <c r="FL184" s="50"/>
      <c r="FM184" s="50"/>
      <c r="FN184" s="50"/>
      <c r="FO184" s="50"/>
      <c r="FP184" s="50"/>
      <c r="FQ184" s="50"/>
      <c r="FR184" s="50"/>
      <c r="FS184" s="50"/>
      <c r="FT184" s="50"/>
      <c r="FU184" s="50"/>
      <c r="FV184" s="50"/>
      <c r="FW184" s="50"/>
      <c r="FX184" s="50"/>
      <c r="FY184" s="50"/>
      <c r="FZ184" s="50"/>
      <c r="GA184" s="50"/>
      <c r="GB184" s="50"/>
      <c r="GC184" s="50"/>
      <c r="GD184" s="50"/>
      <c r="GE184" s="50"/>
      <c r="GF184" s="50"/>
      <c r="GG184" s="50"/>
      <c r="GH184" s="50"/>
      <c r="GI184" s="50"/>
      <c r="GJ184" s="50"/>
      <c r="GK184" s="50"/>
      <c r="GL184" s="50"/>
      <c r="GM184" s="50"/>
      <c r="GN184" s="50"/>
      <c r="GO184" s="50"/>
      <c r="GP184" s="50"/>
      <c r="GQ184" s="50"/>
      <c r="GR184" s="50"/>
      <c r="GS184" s="50"/>
      <c r="GT184" s="50"/>
      <c r="GU184" s="50"/>
      <c r="GV184" s="50"/>
      <c r="GW184" s="50"/>
      <c r="GX184" s="50"/>
      <c r="GY184" s="50"/>
      <c r="GZ184" s="50"/>
      <c r="HA184" s="50"/>
      <c r="HB184" s="50"/>
      <c r="HC184" s="50"/>
      <c r="HD184" s="50"/>
      <c r="HE184" s="50"/>
      <c r="HF184" s="50"/>
      <c r="HG184" s="50"/>
      <c r="HH184" s="50"/>
      <c r="HI184" s="50"/>
      <c r="HJ184" s="50"/>
      <c r="HK184" s="50"/>
      <c r="HL184" s="50"/>
      <c r="HM184" s="50"/>
      <c r="HN184" s="50"/>
      <c r="HO184" s="50"/>
      <c r="HP184" s="50"/>
      <c r="HQ184" s="50"/>
      <c r="HR184" s="50"/>
      <c r="HS184" s="50"/>
      <c r="HT184" s="50"/>
      <c r="HU184" s="50"/>
      <c r="HV184" s="50"/>
      <c r="HW184" s="50"/>
      <c r="HX184" s="50"/>
      <c r="HY184" s="50"/>
      <c r="HZ184" s="50"/>
      <c r="IA184" s="50"/>
      <c r="IB184" s="50"/>
      <c r="IC184" s="50"/>
      <c r="ID184" s="50"/>
      <c r="IE184" s="50"/>
      <c r="IF184" s="50"/>
      <c r="IG184" s="50"/>
      <c r="IH184" s="50"/>
      <c r="II184" s="50"/>
      <c r="IJ184" s="50"/>
      <c r="IK184" s="50"/>
      <c r="IL184" s="50"/>
      <c r="IM184" s="50"/>
      <c r="IN184" s="50"/>
      <c r="IO184" s="50"/>
      <c r="IP184" s="50"/>
      <c r="IQ184" s="50"/>
      <c r="IR184" s="50"/>
      <c r="IS184" s="50"/>
      <c r="IT184" s="50"/>
      <c r="IU184" s="50"/>
      <c r="IV184" s="50"/>
      <c r="IW184" s="50"/>
      <c r="IX184" s="50"/>
      <c r="IY184" s="50"/>
      <c r="IZ184" s="50"/>
      <c r="JA184" s="50"/>
      <c r="JB184" s="50"/>
      <c r="JC184" s="50"/>
      <c r="JD184" s="50"/>
      <c r="JE184" s="50"/>
      <c r="JF184" s="50"/>
      <c r="JG184" s="50"/>
      <c r="JH184" s="50"/>
      <c r="JI184" s="50"/>
      <c r="JJ184" s="50"/>
      <c r="JK184" s="50"/>
      <c r="JL184" s="50"/>
      <c r="JM184" s="50"/>
      <c r="JN184" s="50"/>
      <c r="JO184" s="50"/>
      <c r="JP184" s="50"/>
      <c r="JQ184" s="50"/>
      <c r="JR184" s="50"/>
      <c r="JS184" s="50"/>
      <c r="JT184" s="49"/>
      <c r="JU184" s="49"/>
      <c r="JV184" s="49"/>
      <c r="JW184" s="49"/>
    </row>
    <row r="185" spans="9:283" x14ac:dyDescent="0.35">
      <c r="I185"/>
      <c r="CU185" s="48"/>
    </row>
    <row r="186" spans="9:283" x14ac:dyDescent="0.35">
      <c r="I186" s="1" t="s">
        <v>258</v>
      </c>
    </row>
    <row r="187" spans="9:283" x14ac:dyDescent="0.35">
      <c r="I187" s="27"/>
      <c r="J187" s="78">
        <v>2010</v>
      </c>
      <c r="K187" s="78">
        <v>2011</v>
      </c>
      <c r="L187" s="78">
        <v>2012</v>
      </c>
      <c r="M187" s="78">
        <v>2013</v>
      </c>
      <c r="N187" s="78">
        <v>2014</v>
      </c>
      <c r="O187" s="78">
        <v>2015</v>
      </c>
      <c r="P187" s="78">
        <v>2016</v>
      </c>
      <c r="Q187" s="78">
        <v>2017</v>
      </c>
      <c r="R187" s="78">
        <v>2018</v>
      </c>
      <c r="S187" s="78">
        <v>2019</v>
      </c>
      <c r="T187" s="78">
        <v>2020</v>
      </c>
      <c r="U187" s="78">
        <v>2021</v>
      </c>
      <c r="V187" s="78">
        <v>2022</v>
      </c>
      <c r="W187" s="78">
        <v>2023</v>
      </c>
      <c r="X187" s="78">
        <v>2024</v>
      </c>
      <c r="Y187" s="78">
        <v>2025</v>
      </c>
      <c r="Z187" s="78">
        <v>2026</v>
      </c>
      <c r="AA187" s="78">
        <v>2027</v>
      </c>
      <c r="AB187" s="78">
        <v>2028</v>
      </c>
      <c r="AC187" s="78">
        <v>2029</v>
      </c>
      <c r="AD187" s="78">
        <v>2030</v>
      </c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</row>
    <row r="188" spans="9:283" x14ac:dyDescent="0.35">
      <c r="I188" s="25" t="s">
        <v>154</v>
      </c>
      <c r="J188" s="96"/>
      <c r="K188" s="96"/>
      <c r="L188" s="96">
        <v>4767.893</v>
      </c>
      <c r="M188" s="96">
        <v>4679.2380000000003</v>
      </c>
      <c r="N188" s="96">
        <v>4492.6809999999996</v>
      </c>
      <c r="O188" s="96">
        <v>4348.527</v>
      </c>
      <c r="P188" s="96">
        <v>4189.5770000000002</v>
      </c>
      <c r="Q188" s="96">
        <v>3618.48</v>
      </c>
      <c r="R188" s="96">
        <v>4217.0739999999996</v>
      </c>
      <c r="S188" s="96">
        <v>4544.777</v>
      </c>
      <c r="T188" s="96">
        <v>4131.4539999999997</v>
      </c>
      <c r="U188" s="96">
        <v>4443.8900000000003</v>
      </c>
      <c r="V188" s="96">
        <v>4295.4489999999996</v>
      </c>
      <c r="W188" s="96">
        <v>3823.4520000000002</v>
      </c>
      <c r="X188" s="96"/>
      <c r="Y188" s="96"/>
      <c r="Z188" s="96"/>
      <c r="AA188" s="96"/>
      <c r="AB188" s="96"/>
      <c r="AC188" s="96"/>
      <c r="AD188" s="96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</row>
    <row r="189" spans="9:283" x14ac:dyDescent="0.35">
      <c r="I189" t="s">
        <v>140</v>
      </c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>
        <v>3917.7849806506006</v>
      </c>
      <c r="U189" s="96">
        <v>4319.2991026942591</v>
      </c>
      <c r="V189" s="96">
        <v>4354.3742405286011</v>
      </c>
      <c r="W189" s="96">
        <v>4389.4493783629414</v>
      </c>
      <c r="X189" s="96">
        <v>4471.3844021590694</v>
      </c>
      <c r="Y189" s="96">
        <v>4600.1793119169852</v>
      </c>
      <c r="Z189" s="96">
        <v>4728.9742216749019</v>
      </c>
      <c r="AA189" s="96">
        <v>4857.7691314328176</v>
      </c>
      <c r="AB189" s="96">
        <v>4986.5640411907343</v>
      </c>
      <c r="AC189" s="96">
        <v>5119.0548755679511</v>
      </c>
      <c r="AD189" s="96">
        <v>5255.2416345644706</v>
      </c>
    </row>
    <row r="191" spans="9:283" x14ac:dyDescent="0.35">
      <c r="I191" s="1" t="s">
        <v>259</v>
      </c>
    </row>
    <row r="192" spans="9:283" x14ac:dyDescent="0.35">
      <c r="I192" s="27"/>
      <c r="J192" s="89">
        <v>43496</v>
      </c>
      <c r="K192" s="89">
        <v>43524</v>
      </c>
      <c r="L192" s="89">
        <v>43555</v>
      </c>
      <c r="M192" s="89">
        <v>43585</v>
      </c>
      <c r="N192" s="89">
        <v>43616</v>
      </c>
      <c r="O192" s="89">
        <v>43646</v>
      </c>
      <c r="P192" s="89">
        <v>43677</v>
      </c>
      <c r="Q192" s="89">
        <v>43708</v>
      </c>
      <c r="R192" s="89">
        <v>43738</v>
      </c>
      <c r="S192" s="89">
        <v>43769</v>
      </c>
      <c r="T192" s="89">
        <v>43799</v>
      </c>
      <c r="U192" s="89">
        <v>43830</v>
      </c>
      <c r="V192" s="89">
        <v>43861</v>
      </c>
      <c r="W192" s="89">
        <v>43890</v>
      </c>
      <c r="X192" s="89">
        <v>43921</v>
      </c>
      <c r="Y192" s="89">
        <v>43951</v>
      </c>
      <c r="Z192" s="89">
        <v>43982</v>
      </c>
      <c r="AA192" s="89">
        <v>44012</v>
      </c>
      <c r="AB192" s="89">
        <v>44043</v>
      </c>
      <c r="AC192" s="89">
        <v>44074</v>
      </c>
      <c r="AD192" s="89">
        <v>44104</v>
      </c>
      <c r="AE192" s="90">
        <v>44135</v>
      </c>
      <c r="AF192" s="90">
        <v>44165</v>
      </c>
      <c r="AG192" s="90">
        <v>44196</v>
      </c>
      <c r="AH192" s="90">
        <v>44227</v>
      </c>
      <c r="AI192" s="90">
        <v>44255</v>
      </c>
      <c r="AJ192" s="90">
        <v>44286</v>
      </c>
      <c r="AK192" s="90">
        <v>44316</v>
      </c>
      <c r="AL192" s="90">
        <v>44347</v>
      </c>
      <c r="AM192" s="90">
        <v>44377</v>
      </c>
      <c r="AN192" s="90">
        <v>44408</v>
      </c>
      <c r="AO192" s="90">
        <v>44439</v>
      </c>
      <c r="AP192" s="90">
        <v>44469</v>
      </c>
      <c r="AQ192" s="90">
        <v>44500</v>
      </c>
      <c r="AR192" s="90">
        <v>44530</v>
      </c>
      <c r="AS192" s="90">
        <v>44561</v>
      </c>
      <c r="AT192" s="90">
        <v>44592</v>
      </c>
      <c r="AU192" s="90">
        <v>44620</v>
      </c>
      <c r="AV192" s="90">
        <v>44651</v>
      </c>
      <c r="AW192" s="90">
        <v>44681</v>
      </c>
      <c r="AX192" s="90">
        <v>44712</v>
      </c>
      <c r="AY192" s="90">
        <v>44742</v>
      </c>
      <c r="AZ192" s="90">
        <v>44773</v>
      </c>
      <c r="BA192" s="90">
        <v>44804</v>
      </c>
      <c r="BB192" s="90">
        <v>44834</v>
      </c>
      <c r="BC192" s="90">
        <v>44865</v>
      </c>
      <c r="BD192" s="90">
        <v>44895</v>
      </c>
      <c r="BE192" s="90">
        <v>44926</v>
      </c>
      <c r="BF192" s="90">
        <v>44957</v>
      </c>
      <c r="BG192" s="90">
        <v>44985</v>
      </c>
      <c r="BH192" s="90">
        <v>45016</v>
      </c>
      <c r="BI192" s="90">
        <v>45046</v>
      </c>
      <c r="BJ192" s="90">
        <v>45077</v>
      </c>
      <c r="BK192" s="90">
        <v>45107</v>
      </c>
      <c r="BL192" s="90">
        <v>45138</v>
      </c>
      <c r="BM192" s="90">
        <v>45169</v>
      </c>
      <c r="BN192" s="90">
        <v>45199</v>
      </c>
      <c r="BO192" s="90">
        <v>45230</v>
      </c>
      <c r="BP192" s="90">
        <v>45260</v>
      </c>
      <c r="BQ192" s="90">
        <v>45291</v>
      </c>
      <c r="BR192" s="90">
        <v>45322</v>
      </c>
      <c r="BS192" s="90">
        <v>45351</v>
      </c>
      <c r="BT192" s="90">
        <v>45382</v>
      </c>
      <c r="BU192" s="90">
        <v>45412</v>
      </c>
      <c r="BV192" s="85"/>
      <c r="BW192" s="85"/>
      <c r="BX192" s="85"/>
      <c r="BY192" s="85"/>
      <c r="BZ192" s="85"/>
      <c r="CA192" s="85"/>
      <c r="CB192" s="85"/>
      <c r="CC192" s="85"/>
      <c r="CD192" s="85"/>
      <c r="CE192" s="85"/>
      <c r="CF192" s="85"/>
      <c r="CG192" s="85"/>
      <c r="CH192" s="85"/>
      <c r="CI192" s="85"/>
      <c r="CJ192" s="85"/>
      <c r="CK192" s="85"/>
      <c r="CL192" s="85"/>
      <c r="CM192" s="85"/>
      <c r="CN192" s="85"/>
      <c r="CO192" s="85"/>
      <c r="CP192" s="85"/>
      <c r="CQ192" s="85"/>
      <c r="CR192" s="85"/>
      <c r="CS192" s="85"/>
      <c r="CT192" s="85"/>
      <c r="CU192" s="85"/>
      <c r="CV192" s="85"/>
      <c r="CW192" s="85"/>
      <c r="CX192" s="85"/>
      <c r="CY192" s="85"/>
      <c r="CZ192" s="85"/>
      <c r="DA192" s="85"/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</row>
    <row r="193" spans="2:74" x14ac:dyDescent="0.35">
      <c r="I193" s="79" t="s">
        <v>154</v>
      </c>
      <c r="J193" s="91"/>
      <c r="K193" s="91"/>
      <c r="L193" s="91">
        <v>1.3316969999999999</v>
      </c>
      <c r="M193" s="91">
        <v>1.737087</v>
      </c>
      <c r="N193" s="91">
        <v>1.740308</v>
      </c>
      <c r="O193" s="91">
        <v>1.9233420000000001</v>
      </c>
      <c r="P193" s="91">
        <v>2.2802509999999998</v>
      </c>
      <c r="Q193" s="91">
        <v>2.7761</v>
      </c>
      <c r="R193" s="91">
        <v>2.5646309999999999</v>
      </c>
      <c r="S193" s="91">
        <v>2.5172379999999999</v>
      </c>
      <c r="T193" s="91">
        <v>2.431629</v>
      </c>
      <c r="U193" s="91">
        <v>2.208612</v>
      </c>
      <c r="V193" s="91">
        <v>2.076495</v>
      </c>
      <c r="W193" s="91">
        <v>2.0585460000000002</v>
      </c>
      <c r="X193" s="94">
        <v>248.999659400545</v>
      </c>
      <c r="Y193" s="94">
        <v>251</v>
      </c>
      <c r="Z193" s="94">
        <v>251.24991746450971</v>
      </c>
      <c r="AA193" s="94">
        <v>249.46071019473081</v>
      </c>
      <c r="AB193" s="94">
        <v>249.51099158091671</v>
      </c>
      <c r="AC193" s="94">
        <v>250.79127028539449</v>
      </c>
      <c r="AD193" s="94">
        <v>249.61731416335269</v>
      </c>
      <c r="AE193" s="95">
        <v>244.28563474387531</v>
      </c>
      <c r="AF193" s="95">
        <v>243.15356200527711</v>
      </c>
      <c r="AG193" s="95">
        <v>246.09833641404799</v>
      </c>
      <c r="AH193" s="95">
        <v>245.1024365987071</v>
      </c>
      <c r="AI193" s="95">
        <v>245.65566037735849</v>
      </c>
      <c r="AJ193" s="95">
        <v>245.77128712871291</v>
      </c>
      <c r="AK193" s="95">
        <v>244.8544921875</v>
      </c>
      <c r="AL193" s="95">
        <v>246.3261319236957</v>
      </c>
      <c r="AM193" s="95">
        <v>246.6818379790941</v>
      </c>
      <c r="AN193" s="95">
        <v>243.79496623695519</v>
      </c>
      <c r="AO193" s="95">
        <v>244.11078286558339</v>
      </c>
      <c r="AP193" s="95">
        <v>243.75460405156539</v>
      </c>
      <c r="AQ193" s="95">
        <v>243.67550254031369</v>
      </c>
      <c r="AR193" s="95">
        <v>242.8676807668264</v>
      </c>
      <c r="AS193" s="95">
        <v>245.017048222114</v>
      </c>
      <c r="AT193" s="95">
        <v>244.5618811881188</v>
      </c>
      <c r="AU193" s="95">
        <v>242.7298078909316</v>
      </c>
      <c r="AV193" s="95">
        <v>246.6985212569316</v>
      </c>
      <c r="AW193" s="95">
        <v>236.0475609756098</v>
      </c>
      <c r="AX193" s="95">
        <v>238.7338814366075</v>
      </c>
      <c r="AY193" s="95">
        <v>237.34224598930481</v>
      </c>
      <c r="AZ193" s="95">
        <v>236.8517409210034</v>
      </c>
      <c r="BA193" s="95">
        <v>238.88381123058539</v>
      </c>
      <c r="BB193" s="95">
        <v>237.7885714285714</v>
      </c>
      <c r="BC193" s="95">
        <v>241.11739745403111</v>
      </c>
      <c r="BD193" s="95">
        <v>238.95381120646141</v>
      </c>
      <c r="BE193" s="95">
        <v>235.94505141388171</v>
      </c>
      <c r="BF193" s="95">
        <v>239.83858004018751</v>
      </c>
      <c r="BG193" s="95">
        <v>238.3353494623656</v>
      </c>
      <c r="BH193" s="95">
        <v>237.07916561950239</v>
      </c>
      <c r="BI193" s="95">
        <v>237.879381443299</v>
      </c>
      <c r="BJ193" s="95">
        <v>239.28436018957339</v>
      </c>
      <c r="BK193" s="95">
        <v>240.8710477371358</v>
      </c>
      <c r="BL193" s="95">
        <v>247.76552227903579</v>
      </c>
      <c r="BM193" s="95">
        <v>244.78513800424631</v>
      </c>
      <c r="BN193" s="95">
        <v>239.0153374233129</v>
      </c>
      <c r="BO193" s="95">
        <v>233.29920948616601</v>
      </c>
      <c r="BP193" s="95">
        <v>224.4795918367347</v>
      </c>
      <c r="BQ193" s="95">
        <v>206.19509202453989</v>
      </c>
      <c r="BR193" s="95">
        <v>239.08994708994709</v>
      </c>
      <c r="BS193" s="95">
        <v>236.7523298503248</v>
      </c>
      <c r="BT193" s="95">
        <v>235.0552179656539</v>
      </c>
      <c r="BU193" s="95">
        <v>237.02015988877301</v>
      </c>
      <c r="BV193" s="7"/>
    </row>
    <row r="195" spans="2:74" x14ac:dyDescent="0.35">
      <c r="I195" s="1" t="s">
        <v>260</v>
      </c>
    </row>
    <row r="196" spans="2:74" x14ac:dyDescent="0.35">
      <c r="J196" s="78">
        <v>2010</v>
      </c>
      <c r="K196" s="78">
        <v>2011</v>
      </c>
      <c r="L196" s="78">
        <v>2012</v>
      </c>
      <c r="M196" s="78">
        <v>2013</v>
      </c>
      <c r="N196" s="78">
        <v>2014</v>
      </c>
      <c r="O196" s="78">
        <v>2015</v>
      </c>
      <c r="P196" s="78">
        <v>2016</v>
      </c>
      <c r="Q196" s="78">
        <v>2017</v>
      </c>
      <c r="R196" s="78">
        <v>2018</v>
      </c>
      <c r="S196" s="78">
        <v>2019</v>
      </c>
      <c r="T196" s="78">
        <v>2020</v>
      </c>
      <c r="U196" s="78">
        <v>2021</v>
      </c>
      <c r="V196" s="78">
        <v>2022</v>
      </c>
      <c r="W196" s="78">
        <v>2023</v>
      </c>
      <c r="X196" s="78">
        <v>2024</v>
      </c>
      <c r="Y196" s="78">
        <v>2025</v>
      </c>
      <c r="Z196" s="78">
        <v>2026</v>
      </c>
      <c r="AA196" s="78">
        <v>2027</v>
      </c>
      <c r="AB196" s="78">
        <v>2028</v>
      </c>
      <c r="AC196" s="78">
        <v>2029</v>
      </c>
      <c r="AD196" s="78">
        <v>2030</v>
      </c>
    </row>
    <row r="197" spans="2:74" x14ac:dyDescent="0.35">
      <c r="I197" s="25" t="s">
        <v>154</v>
      </c>
      <c r="J197" s="92">
        <v>1.0911052610482059</v>
      </c>
      <c r="K197" s="92">
        <v>1.1186565581860211</v>
      </c>
      <c r="L197" s="92">
        <v>1.1223372678140739</v>
      </c>
      <c r="M197" s="92">
        <v>1.10185553648479</v>
      </c>
      <c r="N197" s="92">
        <v>1.1120520004356469</v>
      </c>
      <c r="O197" s="92">
        <v>1.1166018589977009</v>
      </c>
      <c r="P197" s="92">
        <v>1.08163566086939</v>
      </c>
      <c r="Q197" s="92">
        <v>1.1452961289267141</v>
      </c>
      <c r="R197" s="92">
        <v>1.1537695429384791</v>
      </c>
      <c r="S197" s="92">
        <v>1.067396957767897</v>
      </c>
      <c r="T197" s="92">
        <v>1.06266405235822</v>
      </c>
      <c r="U197" s="92">
        <v>1.112569085275539</v>
      </c>
      <c r="V197" s="92">
        <v>1.096334584629107</v>
      </c>
      <c r="W197" s="81"/>
      <c r="X197" s="81"/>
      <c r="Y197" s="81"/>
      <c r="Z197" s="81"/>
      <c r="AA197" s="81"/>
      <c r="AB197" s="81"/>
      <c r="AC197" s="81"/>
      <c r="AD197" s="81"/>
    </row>
    <row r="198" spans="2:74" x14ac:dyDescent="0.35">
      <c r="I198" t="s">
        <v>140</v>
      </c>
      <c r="J198" s="81"/>
      <c r="K198" s="81"/>
      <c r="L198" s="81"/>
      <c r="M198" s="81"/>
      <c r="N198" s="81"/>
      <c r="O198" s="81"/>
      <c r="P198" s="81"/>
      <c r="Q198" s="81"/>
      <c r="R198" s="81"/>
      <c r="S198" s="92">
        <v>1.0626960198412614</v>
      </c>
      <c r="T198" s="92">
        <v>1.0493961395964524</v>
      </c>
      <c r="U198" s="92">
        <v>1.0963224127972082</v>
      </c>
      <c r="V198" s="92">
        <v>1.0933593182673571</v>
      </c>
      <c r="W198" s="92">
        <v>1.08535264060647</v>
      </c>
      <c r="X198" s="92">
        <v>1.072680792395994</v>
      </c>
      <c r="Y198" s="92">
        <v>1.0572560219322702</v>
      </c>
      <c r="Z198" s="92">
        <v>1.0341578616420593</v>
      </c>
      <c r="AA198" s="92">
        <v>1.0106005587898128</v>
      </c>
      <c r="AB198" s="92">
        <v>0.98357989715887706</v>
      </c>
      <c r="AC198" s="92">
        <v>0.95794563656366094</v>
      </c>
      <c r="AD198" s="92">
        <v>0.92691440596551844</v>
      </c>
    </row>
    <row r="200" spans="2:74" x14ac:dyDescent="0.35">
      <c r="B200"/>
    </row>
    <row r="222" spans="1:2" s="6" customFormat="1" x14ac:dyDescent="0.35">
      <c r="A222" s="5" t="s">
        <v>251</v>
      </c>
      <c r="B222" s="6" t="s">
        <v>261</v>
      </c>
    </row>
    <row r="224" spans="1:2" x14ac:dyDescent="0.35">
      <c r="B224"/>
    </row>
    <row r="225" spans="9:30" x14ac:dyDescent="0.35">
      <c r="I225" s="1" t="s">
        <v>262</v>
      </c>
    </row>
    <row r="226" spans="9:30" x14ac:dyDescent="0.35">
      <c r="J226" s="76">
        <v>2010</v>
      </c>
      <c r="K226" s="76">
        <v>2011</v>
      </c>
      <c r="L226" s="76">
        <v>2012</v>
      </c>
      <c r="M226" s="76">
        <v>2013</v>
      </c>
      <c r="N226" s="76">
        <v>2014</v>
      </c>
      <c r="O226" s="76">
        <v>2015</v>
      </c>
      <c r="P226" s="76">
        <v>2016</v>
      </c>
      <c r="Q226" s="76">
        <v>2017</v>
      </c>
      <c r="R226" s="76">
        <v>2018</v>
      </c>
      <c r="S226" s="76">
        <v>2019</v>
      </c>
      <c r="T226" s="76">
        <v>2020</v>
      </c>
      <c r="U226" s="76">
        <v>2021</v>
      </c>
      <c r="V226" s="76">
        <v>2022</v>
      </c>
      <c r="W226" s="76">
        <v>2023</v>
      </c>
      <c r="X226" s="76">
        <v>2024</v>
      </c>
      <c r="Y226" s="76">
        <v>2025</v>
      </c>
      <c r="Z226" s="76">
        <v>2026</v>
      </c>
      <c r="AA226" s="76">
        <v>2027</v>
      </c>
      <c r="AB226" s="76">
        <v>2028</v>
      </c>
      <c r="AC226" s="76">
        <v>2029</v>
      </c>
      <c r="AD226" s="76">
        <v>2030</v>
      </c>
    </row>
    <row r="227" spans="9:30" x14ac:dyDescent="0.35">
      <c r="I227" s="25" t="s">
        <v>154</v>
      </c>
      <c r="J227" s="29">
        <v>0.96388411066490831</v>
      </c>
      <c r="K227" s="29">
        <v>0.98832040891665485</v>
      </c>
      <c r="L227" s="29">
        <v>0.81978496580547744</v>
      </c>
      <c r="M227" s="29">
        <v>0.862824672508269</v>
      </c>
      <c r="N227" s="29">
        <v>0.81738415400675524</v>
      </c>
      <c r="O227" s="29">
        <v>0.85563061889544223</v>
      </c>
      <c r="P227" s="29">
        <v>0.92549837075790797</v>
      </c>
      <c r="Q227" s="29">
        <v>0.99586406511407954</v>
      </c>
      <c r="R227" s="29">
        <v>1.078020678409751</v>
      </c>
      <c r="S227" s="29">
        <v>1.0241488650473412</v>
      </c>
      <c r="T227" s="29">
        <v>0.70912593875709917</v>
      </c>
      <c r="U227" s="52">
        <v>0.82383608642477546</v>
      </c>
      <c r="V227" s="52">
        <v>1.0235256006625351</v>
      </c>
      <c r="W227" s="29"/>
      <c r="X227" s="29"/>
      <c r="Y227" s="29"/>
      <c r="Z227" s="29"/>
      <c r="AA227" s="29"/>
      <c r="AB227" s="29"/>
      <c r="AC227" s="29"/>
      <c r="AD227" s="29"/>
    </row>
    <row r="228" spans="9:30" x14ac:dyDescent="0.35">
      <c r="I228" t="s">
        <v>140</v>
      </c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>
        <v>0.70975812008425798</v>
      </c>
      <c r="U228" s="29">
        <v>0.91426330905587372</v>
      </c>
      <c r="V228" s="29">
        <v>0.98049629080442202</v>
      </c>
      <c r="W228" s="29">
        <v>1.0697097117194889</v>
      </c>
      <c r="X228" s="29">
        <v>1.0748924098071</v>
      </c>
      <c r="Y228" s="29">
        <v>1.079514520785267</v>
      </c>
      <c r="Z228" s="29">
        <v>1.0799388378228449</v>
      </c>
      <c r="AA228" s="29">
        <v>1.079775597136843</v>
      </c>
      <c r="AB228" s="29">
        <v>1.078962797771911</v>
      </c>
      <c r="AC228" s="29">
        <v>1.0774013164945311</v>
      </c>
      <c r="AD228" s="29">
        <v>1.0749915766115601</v>
      </c>
    </row>
    <row r="229" spans="9:30" x14ac:dyDescent="0.35">
      <c r="I229" t="s">
        <v>155</v>
      </c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>
        <v>1.2698</v>
      </c>
      <c r="X229" s="29"/>
      <c r="Y229" s="29"/>
      <c r="Z229" s="29"/>
      <c r="AA229" s="29"/>
      <c r="AB229" s="29"/>
      <c r="AC229" s="29"/>
      <c r="AD229" s="29"/>
    </row>
    <row r="231" spans="9:30" x14ac:dyDescent="0.35">
      <c r="I231" s="1" t="s">
        <v>263</v>
      </c>
    </row>
    <row r="232" spans="9:30" x14ac:dyDescent="0.35">
      <c r="J232" s="76">
        <v>2010</v>
      </c>
      <c r="K232" s="76">
        <v>2011</v>
      </c>
      <c r="L232" s="76">
        <v>2012</v>
      </c>
      <c r="M232" s="76">
        <v>2013</v>
      </c>
      <c r="N232" s="76">
        <v>2014</v>
      </c>
      <c r="O232" s="76">
        <v>2015</v>
      </c>
      <c r="P232" s="76">
        <v>2016</v>
      </c>
      <c r="Q232" s="76">
        <v>2017</v>
      </c>
      <c r="R232" s="76">
        <v>2018</v>
      </c>
      <c r="S232" s="76">
        <v>2019</v>
      </c>
      <c r="T232" s="76">
        <v>2020</v>
      </c>
      <c r="U232" s="76">
        <v>2021</v>
      </c>
      <c r="V232" s="76">
        <v>2022</v>
      </c>
      <c r="W232" s="76">
        <v>2023</v>
      </c>
      <c r="X232" s="76">
        <v>2024</v>
      </c>
      <c r="Y232" s="76">
        <v>2025</v>
      </c>
      <c r="Z232" s="76">
        <v>2026</v>
      </c>
      <c r="AA232" s="76">
        <v>2027</v>
      </c>
      <c r="AB232" s="76">
        <v>2028</v>
      </c>
      <c r="AC232" s="76">
        <v>2029</v>
      </c>
      <c r="AD232" s="76">
        <v>2030</v>
      </c>
    </row>
    <row r="233" spans="9:30" x14ac:dyDescent="0.35">
      <c r="I233" s="25" t="s">
        <v>154</v>
      </c>
      <c r="J233" s="29"/>
      <c r="K233" s="29"/>
      <c r="L233" s="29"/>
      <c r="M233" s="29"/>
      <c r="N233" s="29"/>
      <c r="O233" s="29"/>
      <c r="P233" s="29"/>
      <c r="Q233" s="29"/>
      <c r="R233" s="127">
        <v>348174</v>
      </c>
      <c r="S233" s="127">
        <v>339339</v>
      </c>
      <c r="T233" s="127">
        <v>242609</v>
      </c>
      <c r="U233" s="128">
        <v>246905</v>
      </c>
      <c r="V233" s="128">
        <v>289059</v>
      </c>
      <c r="W233" s="127">
        <v>331412</v>
      </c>
      <c r="X233" s="29"/>
      <c r="Y233" s="29"/>
      <c r="Z233" s="29"/>
      <c r="AA233" s="29"/>
      <c r="AB233" s="29"/>
      <c r="AC233" s="29"/>
      <c r="AD233" s="29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33488-EB49-47AC-999B-11E938C20304}">
  <dimension ref="A1:AP185"/>
  <sheetViews>
    <sheetView zoomScale="80" zoomScaleNormal="80" workbookViewId="0">
      <pane ySplit="1" topLeftCell="A2" activePane="bottomLeft" state="frozen"/>
      <selection activeCell="B10" sqref="B10"/>
      <selection pane="bottomLeft" activeCell="K4" sqref="K4"/>
    </sheetView>
  </sheetViews>
  <sheetFormatPr defaultColWidth="9.1796875" defaultRowHeight="14.5" x14ac:dyDescent="0.35"/>
  <cols>
    <col min="1" max="1" width="15" style="2" customWidth="1"/>
    <col min="2" max="2" width="25" style="2" customWidth="1"/>
    <col min="3" max="8" width="9.1796875" style="2"/>
    <col min="9" max="9" width="50.81640625" style="2" customWidth="1"/>
    <col min="10" max="11" width="18.1796875" style="2" customWidth="1"/>
    <col min="12" max="12" width="18.26953125" style="2" customWidth="1"/>
    <col min="13" max="14" width="17.26953125" style="2" customWidth="1"/>
    <col min="15" max="15" width="16.54296875" style="2" customWidth="1"/>
    <col min="16" max="16" width="14.54296875" style="2" customWidth="1"/>
    <col min="17" max="17" width="14.7265625" style="2" customWidth="1"/>
    <col min="18" max="18" width="14.54296875" style="2" customWidth="1"/>
    <col min="19" max="19" width="15.26953125" style="2" customWidth="1"/>
    <col min="20" max="20" width="14.26953125" style="2" customWidth="1"/>
    <col min="21" max="43" width="13" style="2" bestFit="1" customWidth="1"/>
    <col min="44" max="45" width="12.54296875" style="2" bestFit="1" customWidth="1"/>
    <col min="46" max="46" width="12.1796875" style="2" bestFit="1" customWidth="1"/>
    <col min="47" max="47" width="13" style="2" bestFit="1" customWidth="1"/>
    <col min="48" max="50" width="12.54296875" style="2" bestFit="1" customWidth="1"/>
    <col min="51" max="51" width="13" style="2" bestFit="1" customWidth="1"/>
    <col min="52" max="53" width="12.1796875" style="2" bestFit="1" customWidth="1"/>
    <col min="54" max="57" width="12.54296875" style="2" bestFit="1" customWidth="1"/>
    <col min="58" max="59" width="13" style="2" bestFit="1" customWidth="1"/>
    <col min="60" max="61" width="12.54296875" style="2" bestFit="1" customWidth="1"/>
    <col min="62" max="62" width="13" style="2" bestFit="1" customWidth="1"/>
    <col min="63" max="63" width="12.54296875" style="2" bestFit="1" customWidth="1"/>
    <col min="64" max="64" width="13" style="2" bestFit="1" customWidth="1"/>
    <col min="65" max="66" width="12.54296875" style="2" bestFit="1" customWidth="1"/>
    <col min="67" max="68" width="13" style="2" bestFit="1" customWidth="1"/>
    <col min="69" max="69" width="12.54296875" style="2" bestFit="1" customWidth="1"/>
    <col min="70" max="71" width="13" style="2" bestFit="1" customWidth="1"/>
    <col min="72" max="73" width="12.54296875" style="2" bestFit="1" customWidth="1"/>
    <col min="74" max="16384" width="9.1796875" style="2"/>
  </cols>
  <sheetData>
    <row r="1" spans="1:42" s="38" customFormat="1" ht="18.5" x14ac:dyDescent="0.45">
      <c r="A1" s="39" t="s">
        <v>264</v>
      </c>
    </row>
    <row r="2" spans="1:42" s="4" customFormat="1" ht="18.5" x14ac:dyDescent="0.45"/>
    <row r="3" spans="1:42" s="6" customFormat="1" x14ac:dyDescent="0.35">
      <c r="A3" s="5" t="s">
        <v>265</v>
      </c>
      <c r="B3" s="6" t="s">
        <v>266</v>
      </c>
    </row>
    <row r="5" spans="1:42" x14ac:dyDescent="0.35">
      <c r="I5" s="1" t="s">
        <v>30</v>
      </c>
    </row>
    <row r="6" spans="1:42" x14ac:dyDescent="0.35">
      <c r="I6" s="27"/>
      <c r="J6" s="129">
        <v>1990</v>
      </c>
      <c r="K6" s="129">
        <v>1991</v>
      </c>
      <c r="L6" s="129">
        <v>1992</v>
      </c>
      <c r="M6" s="129">
        <v>1993</v>
      </c>
      <c r="N6" s="129">
        <v>1994</v>
      </c>
      <c r="O6" s="129">
        <v>1995</v>
      </c>
      <c r="P6" s="129">
        <v>1996</v>
      </c>
      <c r="Q6" s="129">
        <v>1997</v>
      </c>
      <c r="R6" s="129">
        <v>1998</v>
      </c>
      <c r="S6" s="129">
        <v>1999</v>
      </c>
      <c r="T6" s="129">
        <v>2000</v>
      </c>
      <c r="U6" s="129">
        <v>2001</v>
      </c>
      <c r="V6" s="129">
        <v>2002</v>
      </c>
      <c r="W6" s="129">
        <v>2003</v>
      </c>
      <c r="X6" s="129">
        <v>2004</v>
      </c>
      <c r="Y6" s="129">
        <v>2005</v>
      </c>
      <c r="Z6" s="129">
        <v>2006</v>
      </c>
      <c r="AA6" s="129">
        <v>2007</v>
      </c>
      <c r="AB6" s="129">
        <v>2008</v>
      </c>
      <c r="AC6" s="129">
        <v>2009</v>
      </c>
      <c r="AD6" s="129">
        <v>2010</v>
      </c>
      <c r="AE6" s="129">
        <v>2011</v>
      </c>
      <c r="AF6" s="129">
        <v>2012</v>
      </c>
      <c r="AG6" s="129">
        <v>2013</v>
      </c>
      <c r="AH6" s="129">
        <v>2014</v>
      </c>
      <c r="AI6" s="129">
        <v>2015</v>
      </c>
      <c r="AJ6" s="129">
        <v>2016</v>
      </c>
      <c r="AK6" s="129">
        <v>2017</v>
      </c>
      <c r="AL6" s="129">
        <v>2018</v>
      </c>
      <c r="AM6" s="129">
        <v>2019</v>
      </c>
      <c r="AN6" s="129">
        <v>2020</v>
      </c>
      <c r="AO6" s="129">
        <v>2021</v>
      </c>
      <c r="AP6" s="129">
        <v>2022</v>
      </c>
    </row>
    <row r="7" spans="1:42" x14ac:dyDescent="0.35">
      <c r="I7" s="25" t="s">
        <v>267</v>
      </c>
      <c r="J7" s="29">
        <v>31.212524322311307</v>
      </c>
      <c r="K7" s="29">
        <v>31.316263918339356</v>
      </c>
      <c r="L7" s="29">
        <v>30.872369471976686</v>
      </c>
      <c r="M7" s="29">
        <v>30.956914959585514</v>
      </c>
      <c r="N7" s="29">
        <v>31.974994018735696</v>
      </c>
      <c r="O7" s="29">
        <v>32.280748818214462</v>
      </c>
      <c r="P7" s="29">
        <v>32.84316771828275</v>
      </c>
      <c r="Q7" s="29">
        <v>33.398476125392058</v>
      </c>
      <c r="R7" s="29">
        <v>32.775946750035544</v>
      </c>
      <c r="S7" s="29">
        <v>32.682159920022585</v>
      </c>
      <c r="T7" s="29">
        <v>33.58470498362572</v>
      </c>
      <c r="U7" s="29">
        <v>33.876375655533359</v>
      </c>
      <c r="V7" s="29">
        <v>33.556504040134065</v>
      </c>
      <c r="W7" s="29">
        <v>34.086821681822038</v>
      </c>
      <c r="X7" s="29">
        <v>34.26088093581177</v>
      </c>
      <c r="Y7" s="29">
        <v>34.381075628867663</v>
      </c>
      <c r="Z7" s="29">
        <v>34.495587461044813</v>
      </c>
      <c r="AA7" s="29">
        <v>33.402235006217076</v>
      </c>
      <c r="AB7" s="29">
        <v>32.472622514453953</v>
      </c>
      <c r="AC7" s="29">
        <v>32.383567287357558</v>
      </c>
      <c r="AD7" s="29">
        <v>32.389021261119197</v>
      </c>
      <c r="AE7" s="29">
        <v>32.617854430598641</v>
      </c>
      <c r="AF7" s="29">
        <v>33.426554367377612</v>
      </c>
      <c r="AG7" s="29">
        <v>33.40618049688041</v>
      </c>
      <c r="AH7" s="29">
        <v>33.691416580731492</v>
      </c>
      <c r="AI7" s="29">
        <v>33.217432112937459</v>
      </c>
      <c r="AJ7" s="29">
        <v>32.749620546035089</v>
      </c>
      <c r="AK7" s="29">
        <v>32.725187821330046</v>
      </c>
      <c r="AL7" s="29">
        <v>32.982194832795585</v>
      </c>
      <c r="AM7" s="29">
        <v>33.153759403138871</v>
      </c>
      <c r="AN7" s="29">
        <v>33.124566113809472</v>
      </c>
      <c r="AO7" s="29">
        <v>32.812438713008312</v>
      </c>
      <c r="AP7" s="29">
        <v>32.617202372369604</v>
      </c>
    </row>
    <row r="8" spans="1:42" x14ac:dyDescent="0.35">
      <c r="I8" s="25" t="s">
        <v>268</v>
      </c>
      <c r="J8" s="29">
        <v>5.0046708057874065</v>
      </c>
      <c r="K8" s="29">
        <v>5.1096413239305223</v>
      </c>
      <c r="L8" s="29">
        <v>5.1497549507877531</v>
      </c>
      <c r="M8" s="29">
        <v>5.3920639281662845</v>
      </c>
      <c r="N8" s="29">
        <v>5.6401013981885688</v>
      </c>
      <c r="O8" s="29">
        <v>5.9286053292793959</v>
      </c>
      <c r="P8" s="29">
        <v>5.991319667782947</v>
      </c>
      <c r="Q8" s="29">
        <v>6.0391738228997323</v>
      </c>
      <c r="R8" s="29">
        <v>6.0755754713188841</v>
      </c>
      <c r="S8" s="29">
        <v>6.166329289075108</v>
      </c>
      <c r="T8" s="29">
        <v>6.4557968782766011</v>
      </c>
      <c r="U8" s="29">
        <v>6.8809864318369884</v>
      </c>
      <c r="V8" s="29">
        <v>7.0750690471014055</v>
      </c>
      <c r="W8" s="29">
        <v>7.2691386830790812</v>
      </c>
      <c r="X8" s="29">
        <v>7.3780776187508357</v>
      </c>
      <c r="Y8" s="29">
        <v>7.455179211136798</v>
      </c>
      <c r="Z8" s="29">
        <v>7.1190285615950071</v>
      </c>
      <c r="AA8" s="29">
        <v>7.0131563149970333</v>
      </c>
      <c r="AB8" s="29">
        <v>7.0176943156686873</v>
      </c>
      <c r="AC8" s="29">
        <v>7.0130124579693591</v>
      </c>
      <c r="AD8" s="29">
        <v>7.1432209053795894</v>
      </c>
      <c r="AE8" s="29">
        <v>7.3014968362684467</v>
      </c>
      <c r="AF8" s="29">
        <v>7.438677704585495</v>
      </c>
      <c r="AG8" s="29">
        <v>7.3550300292735855</v>
      </c>
      <c r="AH8" s="29">
        <v>7.635527941795198</v>
      </c>
      <c r="AI8" s="29">
        <v>7.6285523604698682</v>
      </c>
      <c r="AJ8" s="29">
        <v>7.582472005391403</v>
      </c>
      <c r="AK8" s="29">
        <v>7.5967048260188292</v>
      </c>
      <c r="AL8" s="29">
        <v>7.7467279289277089</v>
      </c>
      <c r="AM8" s="29">
        <v>7.7629191164032187</v>
      </c>
      <c r="AN8" s="29">
        <v>7.8095519626246999</v>
      </c>
      <c r="AO8" s="29">
        <v>7.5779150357909746</v>
      </c>
      <c r="AP8" s="29">
        <v>7.1730419586818366</v>
      </c>
    </row>
    <row r="9" spans="1:42" x14ac:dyDescent="0.35">
      <c r="I9" s="25" t="s">
        <v>269</v>
      </c>
      <c r="J9" s="29">
        <v>0.87476002120847351</v>
      </c>
      <c r="K9" s="29">
        <v>0.89476932830907852</v>
      </c>
      <c r="L9" s="29">
        <v>0.90188832983101075</v>
      </c>
      <c r="M9" s="29">
        <v>0.91733863446408948</v>
      </c>
      <c r="N9" s="29">
        <v>0.96259722520827873</v>
      </c>
      <c r="O9" s="29">
        <v>0.99953852662300413</v>
      </c>
      <c r="P9" s="29">
        <v>1.042618912883051</v>
      </c>
      <c r="Q9" s="29">
        <v>1.0699962814771866</v>
      </c>
      <c r="R9" s="29">
        <v>1.0634157304972336</v>
      </c>
      <c r="S9" s="29">
        <v>1.0540920748294911</v>
      </c>
      <c r="T9" s="29">
        <v>1.1104865811750619</v>
      </c>
      <c r="U9" s="29">
        <v>1.1600209766351044</v>
      </c>
      <c r="V9" s="29">
        <v>1.179502081953623</v>
      </c>
      <c r="W9" s="29">
        <v>1.2244256480451432</v>
      </c>
      <c r="X9" s="29">
        <v>1.2512274490410802</v>
      </c>
      <c r="Y9" s="29">
        <v>1.2610862447839426</v>
      </c>
      <c r="Z9" s="29">
        <v>1.2892507834941742</v>
      </c>
      <c r="AA9" s="29">
        <v>1.290470561531152</v>
      </c>
      <c r="AB9" s="29">
        <v>1.3271008232855734</v>
      </c>
      <c r="AC9" s="29">
        <v>1.390435284363551</v>
      </c>
      <c r="AD9" s="29">
        <v>1.4819584572947648</v>
      </c>
      <c r="AE9" s="29">
        <v>1.5802363967137725</v>
      </c>
      <c r="AF9" s="29">
        <v>1.7037780707981138</v>
      </c>
      <c r="AG9" s="29">
        <v>1.8204006828639119</v>
      </c>
      <c r="AH9" s="29">
        <v>1.9257530844804065</v>
      </c>
      <c r="AI9" s="29">
        <v>1.9153059416011355</v>
      </c>
      <c r="AJ9" s="29">
        <v>1.8885450053339483</v>
      </c>
      <c r="AK9" s="29">
        <v>1.9023173739691175</v>
      </c>
      <c r="AL9" s="29">
        <v>1.9208403638857696</v>
      </c>
      <c r="AM9" s="29">
        <v>1.9160041759918449</v>
      </c>
      <c r="AN9" s="29">
        <v>1.9090972634988534</v>
      </c>
      <c r="AO9" s="29">
        <v>1.9057970557883297</v>
      </c>
      <c r="AP9" s="29">
        <v>1.9015610938188854</v>
      </c>
    </row>
    <row r="10" spans="1:42" x14ac:dyDescent="0.35">
      <c r="I10" s="25" t="s">
        <v>270</v>
      </c>
      <c r="J10" s="29">
        <v>2.9574950534842478E-2</v>
      </c>
      <c r="K10" s="29">
        <v>2.610746683458965E-2</v>
      </c>
      <c r="L10" s="29">
        <v>2.472096849035077E-2</v>
      </c>
      <c r="M10" s="29">
        <v>2.8542626551431079E-2</v>
      </c>
      <c r="N10" s="29">
        <v>3.0077862242811448E-2</v>
      </c>
      <c r="O10" s="29">
        <v>2.6128637178136051E-2</v>
      </c>
      <c r="P10" s="29">
        <v>3.015646693035659E-2</v>
      </c>
      <c r="Q10" s="29">
        <v>3.4359493295615155E-2</v>
      </c>
      <c r="R10" s="29">
        <v>3.0796870673661679E-2</v>
      </c>
      <c r="S10" s="29">
        <v>3.064851414297105E-2</v>
      </c>
      <c r="T10" s="29">
        <v>3.0531610940577759E-2</v>
      </c>
      <c r="U10" s="29">
        <v>3.389205856108983E-2</v>
      </c>
      <c r="V10" s="29">
        <v>3.3508341034304133E-2</v>
      </c>
      <c r="W10" s="29">
        <v>3.1997283707947861E-2</v>
      </c>
      <c r="X10" s="29">
        <v>2.3808490254104607E-2</v>
      </c>
      <c r="Y10" s="29">
        <v>2.8538132098621587E-2</v>
      </c>
      <c r="Z10" s="29">
        <v>2.7014843879977209E-2</v>
      </c>
      <c r="AA10" s="29">
        <v>3.3568051730814639E-2</v>
      </c>
      <c r="AB10" s="29">
        <v>2.7719583424947111E-2</v>
      </c>
      <c r="AC10" s="29">
        <v>2.7263612797858522E-2</v>
      </c>
      <c r="AD10" s="29">
        <v>3.1276264152857572E-2</v>
      </c>
      <c r="AE10" s="29">
        <v>2.1274934247329881E-2</v>
      </c>
      <c r="AF10" s="29">
        <v>3.3934101479483871E-2</v>
      </c>
      <c r="AG10" s="29">
        <v>3.5073905846451169E-2</v>
      </c>
      <c r="AH10" s="29">
        <v>2.925497174097038E-2</v>
      </c>
      <c r="AI10" s="29">
        <v>1.9910336283133857E-2</v>
      </c>
      <c r="AJ10" s="29">
        <v>2.597243053499387E-2</v>
      </c>
      <c r="AK10" s="29">
        <v>2.5230522200487538E-2</v>
      </c>
      <c r="AL10" s="29">
        <v>2.0513174034111143E-2</v>
      </c>
      <c r="AM10" s="29">
        <v>2.612322184809443E-2</v>
      </c>
      <c r="AN10" s="29">
        <v>2.6042088049734471E-2</v>
      </c>
      <c r="AO10" s="29">
        <v>2.4401946411612321E-2</v>
      </c>
      <c r="AP10" s="29">
        <v>2.0889348857469649E-2</v>
      </c>
    </row>
    <row r="23" spans="1:42" s="6" customFormat="1" x14ac:dyDescent="0.35">
      <c r="A23" s="5" t="s">
        <v>271</v>
      </c>
      <c r="B23" s="6" t="s">
        <v>272</v>
      </c>
    </row>
    <row r="25" spans="1:42" x14ac:dyDescent="0.35">
      <c r="I25" s="1" t="s">
        <v>273</v>
      </c>
    </row>
    <row r="26" spans="1:42" x14ac:dyDescent="0.35">
      <c r="I26" s="27"/>
      <c r="J26" s="129">
        <v>1990</v>
      </c>
      <c r="K26" s="129">
        <v>1991</v>
      </c>
      <c r="L26" s="129">
        <v>1992</v>
      </c>
      <c r="M26" s="129">
        <v>1993</v>
      </c>
      <c r="N26" s="129">
        <v>1994</v>
      </c>
      <c r="O26" s="129">
        <v>1995</v>
      </c>
      <c r="P26" s="129">
        <v>1996</v>
      </c>
      <c r="Q26" s="129">
        <v>1997</v>
      </c>
      <c r="R26" s="129">
        <v>1998</v>
      </c>
      <c r="S26" s="129">
        <v>1999</v>
      </c>
      <c r="T26" s="129">
        <v>2000</v>
      </c>
      <c r="U26" s="129">
        <v>2001</v>
      </c>
      <c r="V26" s="129">
        <v>2002</v>
      </c>
      <c r="W26" s="129">
        <v>2003</v>
      </c>
      <c r="X26" s="129">
        <v>2004</v>
      </c>
      <c r="Y26" s="129">
        <v>2005</v>
      </c>
      <c r="Z26" s="129">
        <v>2006</v>
      </c>
      <c r="AA26" s="129">
        <v>2007</v>
      </c>
      <c r="AB26" s="129">
        <v>2008</v>
      </c>
      <c r="AC26" s="129">
        <v>2009</v>
      </c>
      <c r="AD26" s="129">
        <v>2010</v>
      </c>
      <c r="AE26" s="129">
        <v>2011</v>
      </c>
      <c r="AF26" s="129">
        <v>2012</v>
      </c>
      <c r="AG26" s="129">
        <v>2013</v>
      </c>
      <c r="AH26" s="129">
        <v>2014</v>
      </c>
      <c r="AI26" s="129">
        <v>2015</v>
      </c>
      <c r="AJ26" s="129">
        <v>2016</v>
      </c>
      <c r="AK26" s="129">
        <v>2017</v>
      </c>
      <c r="AL26" s="129">
        <v>2018</v>
      </c>
      <c r="AM26" s="129">
        <v>2019</v>
      </c>
      <c r="AN26" s="129">
        <v>2020</v>
      </c>
      <c r="AO26" s="129">
        <v>2021</v>
      </c>
      <c r="AP26" s="129">
        <v>2022</v>
      </c>
    </row>
    <row r="27" spans="1:42" x14ac:dyDescent="0.35">
      <c r="I27" s="25" t="s">
        <v>274</v>
      </c>
      <c r="J27" s="34">
        <v>0.26600640181716606</v>
      </c>
      <c r="K27" s="34">
        <v>0.27845678080109199</v>
      </c>
      <c r="L27" s="34">
        <v>0.28335063702275876</v>
      </c>
      <c r="M27" s="34">
        <v>0.29229500592255386</v>
      </c>
      <c r="N27" s="34">
        <v>0.30910075607214982</v>
      </c>
      <c r="O27" s="34">
        <v>0.3295110394792472</v>
      </c>
      <c r="P27" s="34">
        <v>0.34974752346651072</v>
      </c>
      <c r="Q27" s="34">
        <v>0.3581940527912566</v>
      </c>
      <c r="R27" s="34">
        <v>0.35855779140320759</v>
      </c>
      <c r="S27" s="34">
        <v>0.36135463397603385</v>
      </c>
      <c r="T27" s="34">
        <v>0.3917273984682651</v>
      </c>
      <c r="U27" s="34">
        <v>0.42357196257832902</v>
      </c>
      <c r="V27" s="34">
        <v>0.44336903581827536</v>
      </c>
      <c r="W27" s="34">
        <v>0.45634275457307727</v>
      </c>
      <c r="X27" s="34">
        <v>0.45351233400485097</v>
      </c>
      <c r="Y27" s="34">
        <v>0.44966890671046578</v>
      </c>
      <c r="Z27" s="34">
        <v>0.45616268588698183</v>
      </c>
      <c r="AA27" s="34">
        <v>0.45455193738550032</v>
      </c>
      <c r="AB27" s="34">
        <v>0.48036917789257266</v>
      </c>
      <c r="AC27" s="34">
        <v>0.50132374030019633</v>
      </c>
      <c r="AD27" s="34">
        <v>0.52701346441168251</v>
      </c>
      <c r="AE27" s="34">
        <v>0.55344235394030339</v>
      </c>
      <c r="AF27" s="34">
        <v>0.58372483241726358</v>
      </c>
      <c r="AG27" s="34">
        <v>0.60374667225268253</v>
      </c>
      <c r="AH27" s="34">
        <v>0.62860829654222827</v>
      </c>
      <c r="AI27" s="34">
        <v>0.62537101992101962</v>
      </c>
      <c r="AJ27" s="34">
        <v>0.61819905555593968</v>
      </c>
      <c r="AK27" s="34">
        <v>0.61855580904186869</v>
      </c>
      <c r="AL27" s="34">
        <v>0.62244071977761162</v>
      </c>
      <c r="AM27" s="34">
        <v>0.62125928894433047</v>
      </c>
      <c r="AN27" s="34">
        <v>0.62203297600563134</v>
      </c>
      <c r="AO27" s="34">
        <v>0.62071184979703442</v>
      </c>
      <c r="AP27" s="34">
        <v>0.62621076786994856</v>
      </c>
    </row>
    <row r="28" spans="1:42" x14ac:dyDescent="0.35">
      <c r="I28" s="25" t="s">
        <v>275</v>
      </c>
      <c r="J28" s="34">
        <v>0.84800136360076017</v>
      </c>
      <c r="K28" s="34">
        <v>0.83864634000352456</v>
      </c>
      <c r="L28" s="34">
        <v>0.81909099082339887</v>
      </c>
      <c r="M28" s="34">
        <v>0.81582529961624772</v>
      </c>
      <c r="N28" s="34">
        <v>0.83493058135260168</v>
      </c>
      <c r="O28" s="34">
        <v>0.82626647566077316</v>
      </c>
      <c r="P28" s="34">
        <v>0.8279140893696787</v>
      </c>
      <c r="Q28" s="34">
        <v>0.83667863668047859</v>
      </c>
      <c r="R28" s="34">
        <v>0.81037364548964386</v>
      </c>
      <c r="S28" s="34">
        <v>0.8008623968895332</v>
      </c>
      <c r="T28" s="34">
        <v>0.80430164903808055</v>
      </c>
      <c r="U28" s="34">
        <v>0.78509607163140638</v>
      </c>
      <c r="V28" s="34">
        <v>0.75473864726541606</v>
      </c>
      <c r="W28" s="34">
        <v>0.76054932521686347</v>
      </c>
      <c r="X28" s="34">
        <v>0.76863765240877935</v>
      </c>
      <c r="Y28" s="34">
        <v>0.77822306246914563</v>
      </c>
      <c r="Z28" s="34">
        <v>0.7790098823423357</v>
      </c>
      <c r="AA28" s="34">
        <v>0.7456577244912056</v>
      </c>
      <c r="AB28" s="34">
        <v>0.69194731646837693</v>
      </c>
      <c r="AC28" s="34">
        <v>0.67164434232180636</v>
      </c>
      <c r="AD28" s="34">
        <v>0.64955739083990083</v>
      </c>
      <c r="AE28" s="34">
        <v>0.63546672723341713</v>
      </c>
      <c r="AF28" s="34">
        <v>0.63883798142677717</v>
      </c>
      <c r="AG28" s="34">
        <v>0.62326867818585019</v>
      </c>
      <c r="AH28" s="34">
        <v>0.61359562762035602</v>
      </c>
      <c r="AI28" s="34">
        <v>0.60138536453729008</v>
      </c>
      <c r="AJ28" s="34">
        <v>0.59152535414032903</v>
      </c>
      <c r="AK28" s="34">
        <v>0.59088471378490737</v>
      </c>
      <c r="AL28" s="34">
        <v>0.59644717988718254</v>
      </c>
      <c r="AM28" s="34">
        <v>0.60437081757643862</v>
      </c>
      <c r="AN28" s="34">
        <v>0.60214560121746996</v>
      </c>
      <c r="AO28" s="34">
        <v>0.59234707628260352</v>
      </c>
      <c r="AP28" s="34">
        <v>0.58090226097567788</v>
      </c>
    </row>
    <row r="29" spans="1:42" x14ac:dyDescent="0.35">
      <c r="I29" s="25" t="s">
        <v>270</v>
      </c>
      <c r="J29" s="34">
        <v>3.1269554944081165E-2</v>
      </c>
      <c r="K29" s="34">
        <v>3.2433056430798614E-2</v>
      </c>
      <c r="L29" s="34">
        <v>3.1423392369766365E-2</v>
      </c>
      <c r="M29" s="34">
        <v>2.9402636181450816E-2</v>
      </c>
      <c r="N29" s="34">
        <v>3.1416441891927209E-2</v>
      </c>
      <c r="O29" s="34">
        <v>3.1681243526356415E-2</v>
      </c>
      <c r="P29" s="34">
        <v>3.1472748437463567E-2</v>
      </c>
      <c r="Q29" s="34">
        <v>3.5175256119131748E-2</v>
      </c>
      <c r="R29" s="34">
        <v>3.8532645023557049E-2</v>
      </c>
      <c r="S29" s="34">
        <v>4.1623830627570441E-2</v>
      </c>
      <c r="T29" s="34">
        <v>4.195905884303875E-2</v>
      </c>
      <c r="U29" s="34">
        <v>4.1528698242400422E-2</v>
      </c>
      <c r="V29" s="34">
        <v>4.1332591263420794E-2</v>
      </c>
      <c r="W29" s="34">
        <v>4.2917270297598294E-2</v>
      </c>
      <c r="X29" s="34">
        <v>4.4486779329874708E-2</v>
      </c>
      <c r="Y29" s="34">
        <v>4.3582901459735014E-2</v>
      </c>
      <c r="Z29" s="34">
        <v>4.1295315143168407E-2</v>
      </c>
      <c r="AA29" s="34">
        <v>3.7400049698435849E-2</v>
      </c>
      <c r="AB29" s="34">
        <v>3.3171127475790513E-2</v>
      </c>
      <c r="AC29" s="34">
        <v>3.1486588222920088E-2</v>
      </c>
      <c r="AD29" s="34">
        <v>3.1281795959844996E-2</v>
      </c>
      <c r="AE29" s="34">
        <v>3.014973970570577E-2</v>
      </c>
      <c r="AF29" s="34">
        <v>2.9973112963832479E-2</v>
      </c>
      <c r="AG29" s="34">
        <v>2.8791514032732834E-2</v>
      </c>
      <c r="AH29" s="34">
        <v>2.7182695689563274E-2</v>
      </c>
      <c r="AI29" s="34">
        <v>2.5080617609529895E-2</v>
      </c>
      <c r="AJ29" s="34">
        <v>2.4671847130871925E-2</v>
      </c>
      <c r="AK29" s="34">
        <v>2.4487591429536222E-2</v>
      </c>
      <c r="AL29" s="34">
        <v>2.4683844888068619E-2</v>
      </c>
      <c r="AM29" s="34">
        <v>2.4134586127949321E-2</v>
      </c>
      <c r="AN29" s="34">
        <v>2.4339588637867452E-2</v>
      </c>
      <c r="AO29" s="34">
        <v>2.4117091755015963E-2</v>
      </c>
      <c r="AP29" s="34">
        <v>2.2845662119693202E-2</v>
      </c>
    </row>
    <row r="44" spans="1:30" s="6" customFormat="1" x14ac:dyDescent="0.35">
      <c r="A44" s="5" t="s">
        <v>276</v>
      </c>
      <c r="B44" s="6" t="s">
        <v>277</v>
      </c>
    </row>
    <row r="46" spans="1:30" x14ac:dyDescent="0.35">
      <c r="B46"/>
      <c r="I46" s="1" t="s">
        <v>278</v>
      </c>
    </row>
    <row r="47" spans="1:30" x14ac:dyDescent="0.35">
      <c r="J47" s="76">
        <v>2010</v>
      </c>
      <c r="K47" s="76">
        <v>2011</v>
      </c>
      <c r="L47" s="76">
        <v>2012</v>
      </c>
      <c r="M47" s="76">
        <v>2013</v>
      </c>
      <c r="N47" s="76">
        <v>2014</v>
      </c>
      <c r="O47" s="76">
        <v>2015</v>
      </c>
      <c r="P47" s="76">
        <v>2016</v>
      </c>
      <c r="Q47" s="76">
        <v>2017</v>
      </c>
      <c r="R47" s="76">
        <v>2018</v>
      </c>
      <c r="S47" s="76">
        <v>2019</v>
      </c>
      <c r="T47" s="76">
        <v>2020</v>
      </c>
      <c r="U47" s="76">
        <v>2021</v>
      </c>
      <c r="V47" s="76">
        <v>2022</v>
      </c>
      <c r="W47" s="76">
        <v>2023</v>
      </c>
      <c r="X47" s="76">
        <v>2024</v>
      </c>
      <c r="Y47" s="76">
        <v>2025</v>
      </c>
      <c r="Z47" s="76">
        <v>2026</v>
      </c>
      <c r="AA47" s="76">
        <v>2027</v>
      </c>
      <c r="AB47" s="76">
        <v>2028</v>
      </c>
      <c r="AC47" s="76">
        <v>2029</v>
      </c>
      <c r="AD47" s="76">
        <v>2030</v>
      </c>
    </row>
    <row r="48" spans="1:30" x14ac:dyDescent="0.35">
      <c r="I48" s="25" t="s">
        <v>154</v>
      </c>
      <c r="J48" s="28">
        <v>41.045476887946407</v>
      </c>
      <c r="K48" s="28">
        <v>41.520862597828184</v>
      </c>
      <c r="L48" s="28">
        <v>42.602944244240703</v>
      </c>
      <c r="M48" s="28">
        <v>42.616685114864353</v>
      </c>
      <c r="N48" s="28">
        <v>43.281952578748069</v>
      </c>
      <c r="O48" s="28">
        <v>42.781200751291593</v>
      </c>
      <c r="P48" s="28">
        <v>42.246609987295436</v>
      </c>
      <c r="Q48" s="28">
        <v>42.249440543518475</v>
      </c>
      <c r="R48" s="28">
        <v>42.670276299643177</v>
      </c>
      <c r="S48" s="28">
        <v>42.858805917382028</v>
      </c>
      <c r="T48" s="28">
        <v>42.86925742798276</v>
      </c>
      <c r="U48" s="43">
        <v>42.320552750999234</v>
      </c>
      <c r="V48" s="43">
        <v>41.712694773727797</v>
      </c>
      <c r="W48" s="28"/>
      <c r="X48" s="28"/>
      <c r="Y48" s="28"/>
      <c r="Z48" s="28"/>
      <c r="AA48" s="28"/>
      <c r="AB48" s="28"/>
      <c r="AC48" s="28"/>
      <c r="AD48" s="28"/>
    </row>
    <row r="49" spans="9:30" x14ac:dyDescent="0.35">
      <c r="I49" t="s">
        <v>140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>
        <v>41.33872246437501</v>
      </c>
      <c r="V49" s="28">
        <v>40.731046050660211</v>
      </c>
      <c r="W49" s="28">
        <v>40.230832560766856</v>
      </c>
      <c r="X49" s="28">
        <v>39.76495722401696</v>
      </c>
      <c r="Y49" s="28">
        <v>39.305255430351671</v>
      </c>
      <c r="Z49" s="28">
        <v>38.9461820001356</v>
      </c>
      <c r="AA49" s="28">
        <v>38.611716142501351</v>
      </c>
      <c r="AB49" s="28">
        <v>38.23692785650438</v>
      </c>
      <c r="AC49" s="28">
        <v>37.868956785624015</v>
      </c>
      <c r="AD49" s="28">
        <v>37.508915932481543</v>
      </c>
    </row>
    <row r="51" spans="9:30" x14ac:dyDescent="0.35">
      <c r="I51" s="1" t="s">
        <v>279</v>
      </c>
    </row>
    <row r="52" spans="9:30" x14ac:dyDescent="0.35">
      <c r="J52" s="76">
        <v>2010</v>
      </c>
      <c r="K52" s="76">
        <v>2011</v>
      </c>
      <c r="L52" s="76">
        <v>2012</v>
      </c>
      <c r="M52" s="76">
        <v>2013</v>
      </c>
      <c r="N52" s="76">
        <v>2014</v>
      </c>
      <c r="O52" s="76">
        <v>2015</v>
      </c>
      <c r="P52" s="76">
        <v>2016</v>
      </c>
      <c r="Q52" s="76">
        <v>2017</v>
      </c>
      <c r="R52" s="76">
        <v>2018</v>
      </c>
      <c r="S52" s="76">
        <v>2019</v>
      </c>
      <c r="T52" s="76">
        <v>2020</v>
      </c>
      <c r="U52" s="76">
        <v>2021</v>
      </c>
      <c r="V52" s="76">
        <v>2022</v>
      </c>
      <c r="W52" s="76">
        <v>2023</v>
      </c>
      <c r="X52" s="76">
        <v>2024</v>
      </c>
      <c r="Y52" s="76">
        <v>2025</v>
      </c>
      <c r="Z52" s="76">
        <v>2026</v>
      </c>
      <c r="AA52" s="76">
        <v>2027</v>
      </c>
      <c r="AB52" s="76">
        <v>2028</v>
      </c>
      <c r="AC52" s="76">
        <v>2029</v>
      </c>
      <c r="AD52" s="76">
        <v>2030</v>
      </c>
    </row>
    <row r="53" spans="9:30" x14ac:dyDescent="0.35">
      <c r="I53" s="25" t="s">
        <v>154</v>
      </c>
      <c r="J53" s="29">
        <v>1.2078526512114283</v>
      </c>
      <c r="K53" s="29">
        <v>1.2190588208794264</v>
      </c>
      <c r="L53" s="29">
        <v>1.2525359268078733</v>
      </c>
      <c r="M53" s="29">
        <v>1.2558068644712654</v>
      </c>
      <c r="N53" s="29">
        <v>1.2693866198521475</v>
      </c>
      <c r="O53" s="29">
        <v>1.2518370020678395</v>
      </c>
      <c r="P53" s="29">
        <v>1.2343962568271407</v>
      </c>
      <c r="Q53" s="29">
        <v>1.2339281142563123</v>
      </c>
      <c r="R53" s="29">
        <v>1.2435717445528629</v>
      </c>
      <c r="S53" s="29">
        <v>1.2497646926487185</v>
      </c>
      <c r="T53" s="29">
        <v>1.2485181658609688</v>
      </c>
      <c r="U53" s="52">
        <v>1.237176017834654</v>
      </c>
      <c r="V53" s="52">
        <v>1.2299586909653197</v>
      </c>
      <c r="W53" s="29"/>
      <c r="X53" s="29"/>
      <c r="Y53" s="29"/>
      <c r="Z53" s="29"/>
      <c r="AA53" s="29"/>
      <c r="AB53" s="29"/>
      <c r="AC53" s="29"/>
      <c r="AD53" s="29"/>
    </row>
    <row r="54" spans="9:30" x14ac:dyDescent="0.35">
      <c r="I54" t="s">
        <v>140</v>
      </c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>
        <v>1.193022482763118</v>
      </c>
      <c r="V54" s="29">
        <v>1.1741702901847542</v>
      </c>
      <c r="W54" s="29">
        <v>1.1587639363981459</v>
      </c>
      <c r="X54" s="29">
        <v>1.1444209672896708</v>
      </c>
      <c r="Y54" s="29">
        <v>1.130281103362609</v>
      </c>
      <c r="Z54" s="29">
        <v>1.1195019764036132</v>
      </c>
      <c r="AA54" s="29">
        <v>1.1094234178181179</v>
      </c>
      <c r="AB54" s="29">
        <v>1.0988522705709678</v>
      </c>
      <c r="AC54" s="29">
        <v>1.0886766076526251</v>
      </c>
      <c r="AD54" s="29">
        <v>1.078736018750154</v>
      </c>
    </row>
    <row r="56" spans="9:30" x14ac:dyDescent="0.35">
      <c r="I56" s="1" t="s">
        <v>280</v>
      </c>
    </row>
    <row r="57" spans="9:30" x14ac:dyDescent="0.35">
      <c r="J57" s="76">
        <v>2010</v>
      </c>
      <c r="K57" s="76">
        <v>2011</v>
      </c>
      <c r="L57" s="76">
        <v>2012</v>
      </c>
      <c r="M57" s="76">
        <v>2013</v>
      </c>
      <c r="N57" s="76">
        <v>2014</v>
      </c>
      <c r="O57" s="76">
        <v>2015</v>
      </c>
      <c r="P57" s="76">
        <v>2016</v>
      </c>
      <c r="Q57" s="76">
        <v>2017</v>
      </c>
      <c r="R57" s="76">
        <v>2018</v>
      </c>
      <c r="S57" s="76">
        <v>2019</v>
      </c>
      <c r="T57" s="76">
        <v>2020</v>
      </c>
      <c r="U57" s="76">
        <v>2021</v>
      </c>
      <c r="V57" s="76">
        <v>2022</v>
      </c>
      <c r="W57" s="76">
        <v>2023</v>
      </c>
      <c r="X57" s="76">
        <v>2024</v>
      </c>
      <c r="Y57" s="76">
        <v>2025</v>
      </c>
      <c r="Z57" s="76">
        <v>2026</v>
      </c>
      <c r="AA57" s="76">
        <v>2027</v>
      </c>
      <c r="AB57" s="76">
        <v>2028</v>
      </c>
      <c r="AC57" s="76">
        <v>2029</v>
      </c>
      <c r="AD57" s="76">
        <v>2030</v>
      </c>
    </row>
    <row r="58" spans="9:30" x14ac:dyDescent="0.35">
      <c r="I58" s="25" t="s">
        <v>154</v>
      </c>
      <c r="J58" s="28">
        <v>341.0000001402222</v>
      </c>
      <c r="K58" s="28">
        <v>367.00000006446061</v>
      </c>
      <c r="L58" s="28">
        <v>362.99999990768532</v>
      </c>
      <c r="M58" s="28">
        <v>369.9999996062777</v>
      </c>
      <c r="N58" s="28">
        <v>404.9999999915359</v>
      </c>
      <c r="O58" s="28">
        <v>428.99999964702425</v>
      </c>
      <c r="P58" s="28">
        <v>431.99999968027907</v>
      </c>
      <c r="Q58" s="28">
        <v>440.93536234689003</v>
      </c>
      <c r="R58" s="28">
        <v>458.00000001975911</v>
      </c>
      <c r="S58" s="28">
        <v>452.10632159309085</v>
      </c>
      <c r="T58" s="28">
        <v>470.00000023779745</v>
      </c>
      <c r="U58" s="43">
        <v>441.00000002948184</v>
      </c>
      <c r="V58" s="43">
        <v>399</v>
      </c>
      <c r="W58" s="28"/>
      <c r="X58" s="28"/>
      <c r="Y58" s="28"/>
      <c r="Z58" s="28"/>
      <c r="AA58" s="28"/>
      <c r="AB58" s="28"/>
      <c r="AC58" s="28"/>
      <c r="AD58" s="28"/>
    </row>
    <row r="59" spans="9:30" x14ac:dyDescent="0.35">
      <c r="I59" t="s">
        <v>155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>
        <v>366</v>
      </c>
      <c r="X59" s="28"/>
      <c r="Y59" s="28"/>
      <c r="Z59" s="28"/>
      <c r="AA59" s="28"/>
      <c r="AB59" s="28"/>
      <c r="AC59" s="28"/>
      <c r="AD59" s="28"/>
    </row>
    <row r="60" spans="9:30" x14ac:dyDescent="0.35">
      <c r="I60" t="s">
        <v>140</v>
      </c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>
        <v>456.86706467322813</v>
      </c>
      <c r="V60" s="28">
        <v>455.05580329592055</v>
      </c>
      <c r="W60" s="28">
        <v>452.93744124138527</v>
      </c>
      <c r="X60" s="28">
        <v>450.88786598893893</v>
      </c>
      <c r="Y60" s="28">
        <v>448.91008156649298</v>
      </c>
      <c r="Z60" s="28">
        <v>445.10971493180671</v>
      </c>
      <c r="AA60" s="28">
        <v>441.65876562661595</v>
      </c>
      <c r="AB60" s="28">
        <v>437.92597713156147</v>
      </c>
      <c r="AC60" s="28">
        <v>434.44514397658622</v>
      </c>
      <c r="AD60" s="28">
        <v>431.11682097432481</v>
      </c>
    </row>
    <row r="62" spans="9:30" x14ac:dyDescent="0.35">
      <c r="I62" s="1" t="s">
        <v>281</v>
      </c>
    </row>
    <row r="63" spans="9:30" x14ac:dyDescent="0.35">
      <c r="J63" s="76">
        <v>2010</v>
      </c>
      <c r="K63" s="76">
        <v>2011</v>
      </c>
      <c r="L63" s="76">
        <v>2012</v>
      </c>
      <c r="M63" s="76">
        <v>2013</v>
      </c>
      <c r="N63" s="76">
        <v>2014</v>
      </c>
      <c r="O63" s="76">
        <v>2015</v>
      </c>
      <c r="P63" s="76">
        <v>2016</v>
      </c>
      <c r="Q63" s="76">
        <v>2017</v>
      </c>
      <c r="R63" s="76">
        <v>2018</v>
      </c>
      <c r="S63" s="76">
        <v>2019</v>
      </c>
      <c r="T63" s="76">
        <v>2020</v>
      </c>
      <c r="U63" s="76">
        <v>2021</v>
      </c>
      <c r="V63" s="76">
        <v>2022</v>
      </c>
      <c r="W63" s="76">
        <v>2023</v>
      </c>
      <c r="X63" s="76">
        <v>2024</v>
      </c>
      <c r="Y63" s="76">
        <v>2025</v>
      </c>
      <c r="Z63" s="76">
        <v>2026</v>
      </c>
      <c r="AA63" s="76">
        <v>2027</v>
      </c>
      <c r="AB63" s="76">
        <v>2028</v>
      </c>
      <c r="AC63" s="76">
        <v>2029</v>
      </c>
      <c r="AD63" s="76">
        <v>2030</v>
      </c>
    </row>
    <row r="64" spans="9:30" x14ac:dyDescent="0.35">
      <c r="I64" s="25" t="s">
        <v>154</v>
      </c>
      <c r="J64" s="29">
        <v>5.9154499999999981</v>
      </c>
      <c r="K64" s="29">
        <v>6.1744999999999983</v>
      </c>
      <c r="L64" s="29">
        <v>6.4456799999999994</v>
      </c>
      <c r="M64" s="29">
        <v>6.4835999999999983</v>
      </c>
      <c r="N64" s="29">
        <v>6.6983300000000003</v>
      </c>
      <c r="O64" s="29">
        <v>6.4855399999999994</v>
      </c>
      <c r="P64" s="29">
        <v>6.6187999999999994</v>
      </c>
      <c r="Q64" s="29">
        <v>6.5223499999999994</v>
      </c>
      <c r="R64" s="29">
        <v>6.3859299999999983</v>
      </c>
      <c r="S64" s="29">
        <v>6.3613999999999988</v>
      </c>
      <c r="T64" s="29">
        <v>6.200219999999999</v>
      </c>
      <c r="U64" s="52">
        <v>6.1854399999999998</v>
      </c>
      <c r="V64" s="52">
        <v>5.9300300000000004</v>
      </c>
      <c r="W64" s="29">
        <v>5.8846299999999996</v>
      </c>
      <c r="X64" s="29"/>
      <c r="Y64" s="29"/>
      <c r="Z64" s="29"/>
      <c r="AA64" s="29"/>
      <c r="AB64" s="29"/>
      <c r="AC64" s="29"/>
      <c r="AD64" s="29"/>
    </row>
    <row r="65" spans="9:30" x14ac:dyDescent="0.35">
      <c r="I65" t="s">
        <v>140</v>
      </c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>
        <v>6.1554776544244749</v>
      </c>
      <c r="V65" s="29">
        <v>6.0765637859800261</v>
      </c>
      <c r="W65" s="29">
        <v>5.99678307118534</v>
      </c>
      <c r="X65" s="29">
        <v>5.9247706311766564</v>
      </c>
      <c r="Y65" s="29">
        <v>5.8461016405716917</v>
      </c>
      <c r="Z65" s="29">
        <v>5.7639504393602223</v>
      </c>
      <c r="AA65" s="29">
        <v>5.6904154202349035</v>
      </c>
      <c r="AB65" s="29">
        <v>5.6133043827811333</v>
      </c>
      <c r="AC65" s="29">
        <v>5.5418309959436547</v>
      </c>
      <c r="AD65" s="29">
        <v>5.4738333056886566</v>
      </c>
    </row>
    <row r="67" spans="9:30" x14ac:dyDescent="0.35">
      <c r="I67" s="1" t="s">
        <v>282</v>
      </c>
    </row>
    <row r="68" spans="9:30" x14ac:dyDescent="0.35">
      <c r="J68" s="76">
        <v>2010</v>
      </c>
      <c r="K68" s="76">
        <v>2011</v>
      </c>
      <c r="L68" s="76">
        <v>2012</v>
      </c>
      <c r="M68" s="76">
        <v>2013</v>
      </c>
      <c r="N68" s="76">
        <v>2014</v>
      </c>
      <c r="O68" s="76">
        <v>2015</v>
      </c>
      <c r="P68" s="76">
        <v>2016</v>
      </c>
      <c r="Q68" s="76">
        <v>2017</v>
      </c>
      <c r="R68" s="76">
        <v>2018</v>
      </c>
      <c r="S68" s="76">
        <v>2019</v>
      </c>
      <c r="T68" s="76">
        <v>2020</v>
      </c>
      <c r="U68" s="76">
        <v>2021</v>
      </c>
      <c r="V68" s="76">
        <v>2022</v>
      </c>
      <c r="W68" s="76">
        <v>2023</v>
      </c>
      <c r="X68" s="76">
        <v>2024</v>
      </c>
      <c r="Y68" s="76">
        <v>2025</v>
      </c>
      <c r="Z68" s="76">
        <v>2026</v>
      </c>
      <c r="AA68" s="76">
        <v>2027</v>
      </c>
      <c r="AB68" s="76">
        <v>2028</v>
      </c>
      <c r="AC68" s="76">
        <v>2029</v>
      </c>
      <c r="AD68" s="76">
        <v>2030</v>
      </c>
    </row>
    <row r="69" spans="9:30" x14ac:dyDescent="0.35">
      <c r="I69" s="25" t="s">
        <v>154</v>
      </c>
      <c r="J69" s="28">
        <v>52.305210000000002</v>
      </c>
      <c r="K69" s="28">
        <v>50.36437999999999</v>
      </c>
      <c r="L69" s="28">
        <v>49.93477</v>
      </c>
      <c r="M69" s="28">
        <v>49.279360000000004</v>
      </c>
      <c r="N69" s="28">
        <v>48.152700000000003</v>
      </c>
      <c r="O69" s="28">
        <v>46.85698</v>
      </c>
      <c r="P69" s="28">
        <v>45.248919999999998</v>
      </c>
      <c r="Q69" s="28">
        <v>45.606989999999996</v>
      </c>
      <c r="R69" s="28">
        <v>45.902050000000003</v>
      </c>
      <c r="S69" s="28">
        <v>45.671920000000007</v>
      </c>
      <c r="T69" s="28">
        <v>45.44178999999999</v>
      </c>
      <c r="U69" s="43">
        <v>45.556940000000004</v>
      </c>
      <c r="V69" s="43">
        <v>44.238477000000003</v>
      </c>
      <c r="W69" s="28">
        <v>42.629437000000003</v>
      </c>
      <c r="X69" s="28"/>
      <c r="Y69" s="28"/>
      <c r="Z69" s="28"/>
      <c r="AA69" s="28"/>
      <c r="AB69" s="28"/>
      <c r="AC69" s="28"/>
      <c r="AD69" s="28"/>
    </row>
    <row r="70" spans="9:30" x14ac:dyDescent="0.35">
      <c r="I70" t="s">
        <v>140</v>
      </c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>
        <v>44.992631164280169</v>
      </c>
      <c r="V70" s="28">
        <v>43.944538958823138</v>
      </c>
      <c r="W70" s="28">
        <v>42.948697184400025</v>
      </c>
      <c r="X70" s="28">
        <v>41.908588440457926</v>
      </c>
      <c r="Y70" s="28">
        <v>40.961895711841947</v>
      </c>
      <c r="Z70" s="28">
        <v>40.440619561419858</v>
      </c>
      <c r="AA70" s="28">
        <v>39.923434747689576</v>
      </c>
      <c r="AB70" s="28">
        <v>39.41002018474115</v>
      </c>
      <c r="AC70" s="28">
        <v>38.900363715383421</v>
      </c>
      <c r="AD70" s="28">
        <v>38.394453017204256</v>
      </c>
    </row>
    <row r="72" spans="9:30" x14ac:dyDescent="0.35">
      <c r="I72" s="1" t="s">
        <v>283</v>
      </c>
    </row>
    <row r="73" spans="9:30" x14ac:dyDescent="0.35">
      <c r="J73" s="76">
        <v>2010</v>
      </c>
      <c r="K73" s="76">
        <v>2011</v>
      </c>
      <c r="L73" s="76">
        <v>2012</v>
      </c>
      <c r="M73" s="76">
        <v>2013</v>
      </c>
      <c r="N73" s="76">
        <v>2014</v>
      </c>
      <c r="O73" s="76">
        <v>2015</v>
      </c>
      <c r="P73" s="76">
        <v>2016</v>
      </c>
      <c r="Q73" s="76">
        <v>2017</v>
      </c>
      <c r="R73" s="76">
        <v>2018</v>
      </c>
      <c r="S73" s="76">
        <v>2019</v>
      </c>
      <c r="T73" s="76">
        <v>2020</v>
      </c>
      <c r="U73" s="76">
        <v>2021</v>
      </c>
      <c r="V73" s="76">
        <v>2022</v>
      </c>
      <c r="W73" s="76">
        <v>2023</v>
      </c>
      <c r="X73" s="76">
        <v>2024</v>
      </c>
      <c r="Y73" s="76">
        <v>2025</v>
      </c>
      <c r="Z73" s="76">
        <v>2026</v>
      </c>
      <c r="AA73" s="76">
        <v>2027</v>
      </c>
      <c r="AB73" s="76">
        <v>2028</v>
      </c>
      <c r="AC73" s="76">
        <v>2029</v>
      </c>
      <c r="AD73" s="76">
        <v>2030</v>
      </c>
    </row>
    <row r="74" spans="9:30" x14ac:dyDescent="0.35">
      <c r="I74" s="25" t="s">
        <v>154</v>
      </c>
      <c r="J74" s="29">
        <v>1.639</v>
      </c>
      <c r="K74" s="29">
        <v>1.639</v>
      </c>
      <c r="L74" s="29">
        <v>1.677</v>
      </c>
      <c r="M74" s="29">
        <v>1.716</v>
      </c>
      <c r="N74" s="29">
        <v>1.746</v>
      </c>
      <c r="O74" s="29">
        <v>1.752</v>
      </c>
      <c r="P74" s="29">
        <v>1.7290000000000001</v>
      </c>
      <c r="Q74" s="29">
        <v>1.7549999999999999</v>
      </c>
      <c r="R74" s="29">
        <v>1.744</v>
      </c>
      <c r="S74" s="29">
        <v>1.73</v>
      </c>
      <c r="T74" s="29">
        <v>1.714</v>
      </c>
      <c r="U74" s="52">
        <v>1.7010000000000003</v>
      </c>
      <c r="V74" s="52">
        <v>1.659</v>
      </c>
      <c r="W74" s="29"/>
      <c r="X74" s="29"/>
      <c r="Y74" s="29"/>
      <c r="Z74" s="29"/>
      <c r="AA74" s="29"/>
      <c r="AB74" s="29"/>
      <c r="AC74" s="29"/>
      <c r="AD74" s="29"/>
    </row>
    <row r="75" spans="9:30" x14ac:dyDescent="0.35">
      <c r="I75" t="s">
        <v>140</v>
      </c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>
        <v>1.727199205788839</v>
      </c>
      <c r="V75" s="29">
        <v>1.725892437621384</v>
      </c>
      <c r="W75" s="29">
        <v>1.7240465895795289</v>
      </c>
      <c r="X75" s="29">
        <v>1.724158529575238</v>
      </c>
      <c r="Y75" s="29">
        <v>1.7220549638549021</v>
      </c>
      <c r="Z75" s="29">
        <v>1.718604241619315</v>
      </c>
      <c r="AA75" s="29">
        <v>1.7174124548895551</v>
      </c>
      <c r="AB75" s="29">
        <v>1.714842436635126</v>
      </c>
      <c r="AC75" s="29">
        <v>1.713696466586593</v>
      </c>
      <c r="AD75" s="29">
        <v>1.7133543273903511</v>
      </c>
    </row>
    <row r="77" spans="9:30" x14ac:dyDescent="0.35">
      <c r="I77" s="1" t="s">
        <v>284</v>
      </c>
    </row>
    <row r="78" spans="9:30" x14ac:dyDescent="0.35">
      <c r="J78" s="76">
        <v>2010</v>
      </c>
      <c r="K78" s="76">
        <v>2011</v>
      </c>
      <c r="L78" s="76">
        <v>2012</v>
      </c>
      <c r="M78" s="76">
        <v>2013</v>
      </c>
      <c r="N78" s="76">
        <v>2014</v>
      </c>
      <c r="O78" s="76">
        <v>2015</v>
      </c>
      <c r="P78" s="76">
        <v>2016</v>
      </c>
      <c r="Q78" s="76">
        <v>2017</v>
      </c>
      <c r="R78" s="76">
        <v>2018</v>
      </c>
      <c r="S78" s="76">
        <v>2019</v>
      </c>
      <c r="T78" s="76">
        <v>2020</v>
      </c>
      <c r="U78" s="76">
        <v>2021</v>
      </c>
      <c r="V78" s="76">
        <v>2022</v>
      </c>
      <c r="W78" s="76">
        <v>2023</v>
      </c>
      <c r="X78" s="76">
        <v>2024</v>
      </c>
      <c r="Y78" s="76">
        <v>2025</v>
      </c>
      <c r="Z78" s="76">
        <v>2026</v>
      </c>
      <c r="AA78" s="76">
        <v>2027</v>
      </c>
      <c r="AB78" s="76">
        <v>2028</v>
      </c>
      <c r="AC78" s="76">
        <v>2029</v>
      </c>
      <c r="AD78" s="76">
        <v>2030</v>
      </c>
    </row>
    <row r="79" spans="9:30" x14ac:dyDescent="0.35">
      <c r="I79" s="25" t="s">
        <v>154</v>
      </c>
      <c r="J79" s="29">
        <v>9.1999999999999993</v>
      </c>
      <c r="K79" s="29">
        <v>9.1910000000000007</v>
      </c>
      <c r="L79" s="29">
        <v>8.952</v>
      </c>
      <c r="M79" s="29">
        <v>8.7720000000000002</v>
      </c>
      <c r="N79" s="29">
        <v>8.7129999999999992</v>
      </c>
      <c r="O79" s="29">
        <v>8.4149999999999991</v>
      </c>
      <c r="P79" s="29">
        <v>8.2769999999999992</v>
      </c>
      <c r="Q79" s="29">
        <v>8.3309999999999995</v>
      </c>
      <c r="R79" s="29">
        <v>8.1660000000000021</v>
      </c>
      <c r="S79" s="29">
        <v>8.0025000000000013</v>
      </c>
      <c r="T79" s="29">
        <v>7.8390000000000004</v>
      </c>
      <c r="U79" s="52">
        <v>7.7839999999999989</v>
      </c>
      <c r="V79" s="52">
        <v>7.4822769999999998</v>
      </c>
      <c r="W79" s="29"/>
      <c r="X79" s="29"/>
      <c r="Y79" s="29"/>
      <c r="Z79" s="29"/>
      <c r="AA79" s="29"/>
      <c r="AB79" s="29"/>
      <c r="AC79" s="29"/>
      <c r="AD79" s="29"/>
    </row>
    <row r="80" spans="9:30" x14ac:dyDescent="0.35">
      <c r="I80" t="s">
        <v>140</v>
      </c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>
        <v>7.7541675351651236</v>
      </c>
      <c r="V80" s="29">
        <v>7.6342565661325903</v>
      </c>
      <c r="W80" s="29">
        <v>7.5210743748268838</v>
      </c>
      <c r="X80" s="29">
        <v>7.3977725145122379</v>
      </c>
      <c r="Y80" s="29">
        <v>7.288632225408195</v>
      </c>
      <c r="Z80" s="29">
        <v>7.2535705587415276</v>
      </c>
      <c r="AA80" s="29">
        <v>7.2182178920748621</v>
      </c>
      <c r="AB80" s="29">
        <v>7.1825192254081962</v>
      </c>
      <c r="AC80" s="29">
        <v>7.1464745587415281</v>
      </c>
      <c r="AD80" s="29">
        <v>7.1100838920748624</v>
      </c>
    </row>
    <row r="82" spans="2:30" x14ac:dyDescent="0.35">
      <c r="I82" s="1" t="s">
        <v>285</v>
      </c>
    </row>
    <row r="83" spans="2:30" x14ac:dyDescent="0.35">
      <c r="J83" s="76">
        <v>2010</v>
      </c>
      <c r="K83" s="76">
        <v>2011</v>
      </c>
      <c r="L83" s="76">
        <v>2012</v>
      </c>
      <c r="M83" s="76">
        <v>2013</v>
      </c>
      <c r="N83" s="76">
        <v>2014</v>
      </c>
      <c r="O83" s="76">
        <v>2015</v>
      </c>
      <c r="P83" s="76">
        <v>2016</v>
      </c>
      <c r="Q83" s="76">
        <v>2017</v>
      </c>
      <c r="R83" s="76">
        <v>2018</v>
      </c>
      <c r="S83" s="76">
        <v>2019</v>
      </c>
      <c r="T83" s="76">
        <v>2020</v>
      </c>
      <c r="U83" s="76">
        <v>2021</v>
      </c>
      <c r="V83" s="76">
        <v>2022</v>
      </c>
      <c r="W83" s="76">
        <v>2023</v>
      </c>
      <c r="X83" s="76">
        <v>2024</v>
      </c>
      <c r="Y83" s="76">
        <v>2025</v>
      </c>
      <c r="Z83" s="76">
        <v>2026</v>
      </c>
      <c r="AA83" s="76">
        <v>2027</v>
      </c>
      <c r="AB83" s="76">
        <v>2028</v>
      </c>
      <c r="AC83" s="76">
        <v>2029</v>
      </c>
      <c r="AD83" s="76">
        <v>2030</v>
      </c>
    </row>
    <row r="84" spans="2:30" x14ac:dyDescent="0.35">
      <c r="I84" s="25" t="s">
        <v>154</v>
      </c>
      <c r="J84" s="28">
        <v>317.51090776247122</v>
      </c>
      <c r="K84" s="28">
        <v>326.46639729480972</v>
      </c>
      <c r="L84" s="28">
        <v>352.17847433363573</v>
      </c>
      <c r="M84" s="28">
        <v>336.78176838922542</v>
      </c>
      <c r="N84" s="28">
        <v>363.64712683241459</v>
      </c>
      <c r="O84" s="28">
        <v>378.14533201686351</v>
      </c>
      <c r="P84" s="28">
        <v>383.00273705908381</v>
      </c>
      <c r="Q84" s="28">
        <v>370.70556115005951</v>
      </c>
      <c r="R84" s="28">
        <v>371.97495394177332</v>
      </c>
      <c r="S84" s="28">
        <v>382.78590819495497</v>
      </c>
      <c r="T84" s="28">
        <v>386.62353333674577</v>
      </c>
      <c r="U84" s="43">
        <v>401.88991520659749</v>
      </c>
      <c r="V84" s="43">
        <v>400</v>
      </c>
      <c r="W84" s="28"/>
      <c r="X84" s="28"/>
      <c r="Y84" s="28"/>
      <c r="Z84" s="28"/>
      <c r="AA84" s="28"/>
      <c r="AB84" s="28"/>
      <c r="AC84" s="28"/>
      <c r="AD84" s="28"/>
    </row>
    <row r="85" spans="2:30" x14ac:dyDescent="0.35">
      <c r="I85" t="s">
        <v>140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>
        <v>389.00274545942858</v>
      </c>
      <c r="V85" s="28">
        <v>391.75236372275765</v>
      </c>
      <c r="W85" s="28">
        <v>398.61667707885005</v>
      </c>
      <c r="X85" s="28">
        <v>405.3283062945921</v>
      </c>
      <c r="Y85" s="28">
        <v>411.89197514862877</v>
      </c>
      <c r="Z85" s="28">
        <v>418.31218167856332</v>
      </c>
      <c r="AA85" s="28">
        <v>424.59321204121318</v>
      </c>
      <c r="AB85" s="28">
        <v>430.73915345245155</v>
      </c>
      <c r="AC85" s="28">
        <v>436.75390626926503</v>
      </c>
      <c r="AD85" s="28">
        <v>442.64119527230054</v>
      </c>
    </row>
    <row r="86" spans="2:30" x14ac:dyDescent="0.35">
      <c r="B86"/>
    </row>
    <row r="87" spans="2:30" x14ac:dyDescent="0.35">
      <c r="I87" s="1" t="s">
        <v>286</v>
      </c>
    </row>
    <row r="88" spans="2:30" x14ac:dyDescent="0.35">
      <c r="J88" s="76">
        <v>2010</v>
      </c>
      <c r="K88" s="76">
        <v>2011</v>
      </c>
      <c r="L88" s="76">
        <v>2012</v>
      </c>
      <c r="M88" s="76">
        <v>2013</v>
      </c>
      <c r="N88" s="76">
        <v>2014</v>
      </c>
      <c r="O88" s="76">
        <v>2015</v>
      </c>
      <c r="P88" s="76">
        <v>2016</v>
      </c>
      <c r="Q88" s="76">
        <v>2017</v>
      </c>
      <c r="R88" s="76">
        <v>2018</v>
      </c>
      <c r="S88" s="76">
        <v>2019</v>
      </c>
      <c r="T88" s="76">
        <v>2020</v>
      </c>
      <c r="U88" s="76">
        <v>2021</v>
      </c>
      <c r="V88" s="76">
        <v>2022</v>
      </c>
      <c r="W88" s="76">
        <v>2023</v>
      </c>
      <c r="X88" s="76">
        <v>2024</v>
      </c>
      <c r="Y88" s="76">
        <v>2025</v>
      </c>
      <c r="Z88" s="76">
        <v>2026</v>
      </c>
      <c r="AA88" s="76">
        <v>2027</v>
      </c>
      <c r="AB88" s="76">
        <v>2028</v>
      </c>
      <c r="AC88" s="76">
        <v>2029</v>
      </c>
      <c r="AD88" s="76">
        <v>2030</v>
      </c>
    </row>
    <row r="89" spans="2:30" x14ac:dyDescent="0.35">
      <c r="I89" s="25" t="s">
        <v>154</v>
      </c>
      <c r="J89" s="28"/>
      <c r="K89" s="28"/>
      <c r="L89" s="28"/>
      <c r="M89" s="28"/>
      <c r="N89" s="28"/>
      <c r="O89" s="28"/>
      <c r="P89" s="28"/>
      <c r="Q89" s="28">
        <v>19.549689510314099</v>
      </c>
      <c r="R89" s="28">
        <v>19.093752043754037</v>
      </c>
      <c r="S89" s="28">
        <v>19.174899982308602</v>
      </c>
      <c r="T89" s="28">
        <v>19.974374843068464</v>
      </c>
      <c r="U89" s="43">
        <v>20.266457997398419</v>
      </c>
      <c r="V89" s="43">
        <v>20.731595208515301</v>
      </c>
      <c r="W89" s="28"/>
      <c r="X89" s="28"/>
      <c r="Y89" s="28"/>
      <c r="Z89" s="28"/>
      <c r="AA89" s="28"/>
      <c r="AB89" s="28"/>
      <c r="AC89" s="28"/>
      <c r="AD89" s="28"/>
    </row>
    <row r="90" spans="2:30" x14ac:dyDescent="0.35">
      <c r="I90" s="25" t="s">
        <v>287</v>
      </c>
      <c r="J90" s="28">
        <v>17.127335324835453</v>
      </c>
      <c r="K90" s="28">
        <v>16.873807843995674</v>
      </c>
      <c r="L90" s="28">
        <v>16.899611645754511</v>
      </c>
      <c r="M90" s="28">
        <v>17.498462132572012</v>
      </c>
      <c r="N90" s="28">
        <v>17.740304027109197</v>
      </c>
      <c r="O90" s="28">
        <v>18.349261740097553</v>
      </c>
      <c r="P90" s="28">
        <v>19.292891570525864</v>
      </c>
      <c r="Q90" s="28"/>
      <c r="R90" s="28"/>
      <c r="S90" s="28"/>
      <c r="T90" s="28"/>
      <c r="U90" s="43"/>
      <c r="V90" s="43"/>
      <c r="W90" s="28"/>
      <c r="X90" s="28"/>
      <c r="Y90" s="28"/>
      <c r="Z90" s="28"/>
      <c r="AA90" s="28"/>
      <c r="AB90" s="28"/>
      <c r="AC90" s="28"/>
      <c r="AD90" s="28"/>
    </row>
    <row r="91" spans="2:30" x14ac:dyDescent="0.35">
      <c r="I91" t="s">
        <v>140</v>
      </c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>
        <v>19.441896939935447</v>
      </c>
      <c r="V91" s="28">
        <v>19.507751373205643</v>
      </c>
      <c r="W91" s="28">
        <v>19.623630272652171</v>
      </c>
      <c r="X91" s="28">
        <v>19.837936408034285</v>
      </c>
      <c r="Y91" s="28">
        <v>20.048933579793331</v>
      </c>
      <c r="Z91" s="28">
        <v>20.256700042393945</v>
      </c>
      <c r="AA91" s="28">
        <v>20.461311490453561</v>
      </c>
      <c r="AB91" s="28">
        <v>20.662841157339123</v>
      </c>
      <c r="AC91" s="28">
        <v>20.861359909604275</v>
      </c>
      <c r="AD91" s="28">
        <v>21.056936337455507</v>
      </c>
    </row>
    <row r="93" spans="2:30" x14ac:dyDescent="0.35">
      <c r="I93" s="1" t="s">
        <v>288</v>
      </c>
    </row>
    <row r="94" spans="2:30" x14ac:dyDescent="0.35">
      <c r="J94" s="76">
        <v>2010</v>
      </c>
      <c r="K94" s="76">
        <v>2011</v>
      </c>
      <c r="L94" s="76">
        <v>2012</v>
      </c>
      <c r="M94" s="76">
        <v>2013</v>
      </c>
      <c r="N94" s="76">
        <v>2014</v>
      </c>
      <c r="O94" s="76">
        <v>2015</v>
      </c>
      <c r="P94" s="76">
        <v>2016</v>
      </c>
      <c r="Q94" s="76">
        <v>2017</v>
      </c>
      <c r="R94" s="76">
        <v>2018</v>
      </c>
      <c r="S94" s="76">
        <v>2019</v>
      </c>
      <c r="T94" s="76">
        <v>2020</v>
      </c>
      <c r="U94" s="76">
        <v>2021</v>
      </c>
      <c r="V94" s="76">
        <v>2022</v>
      </c>
      <c r="W94" s="76">
        <v>2023</v>
      </c>
      <c r="X94" s="76">
        <v>2024</v>
      </c>
      <c r="Y94" s="76">
        <v>2025</v>
      </c>
      <c r="Z94" s="76">
        <v>2026</v>
      </c>
      <c r="AA94" s="76">
        <v>2027</v>
      </c>
      <c r="AB94" s="76">
        <v>2028</v>
      </c>
      <c r="AC94" s="76">
        <v>2029</v>
      </c>
      <c r="AD94" s="76">
        <v>2030</v>
      </c>
    </row>
    <row r="95" spans="2:30" x14ac:dyDescent="0.35">
      <c r="I95" s="25" t="s">
        <v>154</v>
      </c>
      <c r="J95" s="55">
        <v>6.9000000000000006E-2</v>
      </c>
      <c r="K95" s="55">
        <v>5.2999999999999999E-2</v>
      </c>
      <c r="L95" s="55">
        <v>7.0000000000000007E-2</v>
      </c>
      <c r="M95" s="55">
        <v>8.5999999999999993E-2</v>
      </c>
      <c r="N95" s="55">
        <v>0.20200000000000001</v>
      </c>
      <c r="O95" s="55">
        <v>0.16200000000000001</v>
      </c>
      <c r="P95" s="55">
        <v>0.26500000000000001</v>
      </c>
      <c r="Q95" s="55">
        <v>0.27800000000000002</v>
      </c>
      <c r="R95" s="55">
        <v>0.29899999999999999</v>
      </c>
      <c r="S95" s="55">
        <v>0.35499999999999998</v>
      </c>
      <c r="T95" s="55">
        <v>0.41799999999999998</v>
      </c>
      <c r="U95" s="54">
        <v>0.5</v>
      </c>
      <c r="V95" s="54">
        <v>0.45</v>
      </c>
      <c r="W95" s="55"/>
      <c r="X95" s="33"/>
      <c r="Y95" s="33"/>
      <c r="Z95" s="33"/>
      <c r="AA95" s="33"/>
      <c r="AB95" s="33"/>
      <c r="AC95" s="33"/>
      <c r="AD95" s="33"/>
    </row>
    <row r="96" spans="2:30" x14ac:dyDescent="0.35">
      <c r="I96" s="26" t="s">
        <v>155</v>
      </c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>
        <v>0.6</v>
      </c>
      <c r="X96" s="29"/>
      <c r="Y96" s="29"/>
      <c r="Z96" s="29"/>
      <c r="AA96" s="29"/>
      <c r="AB96" s="29"/>
      <c r="AC96" s="29"/>
      <c r="AD96" s="29"/>
    </row>
    <row r="97" spans="8:30" x14ac:dyDescent="0.35">
      <c r="H97" s="26"/>
      <c r="I97" t="s">
        <v>140</v>
      </c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54">
        <v>0.47588235320432898</v>
      </c>
      <c r="V97" s="54">
        <v>0.53411764729273692</v>
      </c>
      <c r="W97" s="55">
        <v>0.5923529413811448</v>
      </c>
      <c r="X97" s="55">
        <v>0.65058823546955269</v>
      </c>
      <c r="Y97" s="55">
        <v>0.70882352955796057</v>
      </c>
      <c r="Z97" s="55">
        <v>0.76705882364636846</v>
      </c>
      <c r="AA97" s="55">
        <v>0.82529411773477634</v>
      </c>
      <c r="AB97" s="55">
        <v>0.88352941182318423</v>
      </c>
      <c r="AC97" s="55">
        <v>0.94176470591159211</v>
      </c>
      <c r="AD97" s="55">
        <v>1</v>
      </c>
    </row>
    <row r="99" spans="8:30" x14ac:dyDescent="0.35">
      <c r="I99" s="1" t="s">
        <v>289</v>
      </c>
    </row>
    <row r="100" spans="8:30" x14ac:dyDescent="0.35">
      <c r="J100" s="76">
        <v>2010</v>
      </c>
      <c r="K100" s="76">
        <v>2011</v>
      </c>
      <c r="L100" s="76">
        <v>2012</v>
      </c>
      <c r="M100" s="76">
        <v>2013</v>
      </c>
      <c r="N100" s="76">
        <v>2014</v>
      </c>
      <c r="O100" s="76">
        <v>2015</v>
      </c>
      <c r="P100" s="76">
        <v>2016</v>
      </c>
      <c r="Q100" s="76">
        <v>2017</v>
      </c>
      <c r="R100" s="76">
        <v>2018</v>
      </c>
      <c r="S100" s="76">
        <v>2019</v>
      </c>
      <c r="T100" s="76">
        <v>2020</v>
      </c>
      <c r="U100" s="76">
        <v>2021</v>
      </c>
      <c r="V100" s="76">
        <v>2022</v>
      </c>
      <c r="W100" s="76">
        <v>2023</v>
      </c>
      <c r="X100" s="76">
        <v>2024</v>
      </c>
      <c r="Y100" s="76">
        <v>2025</v>
      </c>
      <c r="Z100" s="76">
        <v>2026</v>
      </c>
      <c r="AA100" s="76">
        <v>2027</v>
      </c>
      <c r="AB100" s="76">
        <v>2028</v>
      </c>
      <c r="AC100" s="76">
        <v>2029</v>
      </c>
      <c r="AD100" s="76">
        <v>2030</v>
      </c>
    </row>
    <row r="101" spans="8:30" x14ac:dyDescent="0.35">
      <c r="I101" s="25" t="s">
        <v>154</v>
      </c>
      <c r="J101" s="34">
        <v>0.105</v>
      </c>
      <c r="K101" s="34">
        <v>0.107</v>
      </c>
      <c r="L101" s="34">
        <v>0.108</v>
      </c>
      <c r="M101" s="34">
        <v>0.106</v>
      </c>
      <c r="N101" s="34">
        <v>0.10299999999999999</v>
      </c>
      <c r="O101" s="34">
        <v>0.104</v>
      </c>
      <c r="P101" s="34">
        <v>0.104</v>
      </c>
      <c r="Q101" s="34">
        <v>0.10369071838508903</v>
      </c>
      <c r="R101" s="34">
        <v>0.106</v>
      </c>
      <c r="S101" s="34">
        <v>0.114</v>
      </c>
      <c r="T101" s="34">
        <v>0.10899999999999999</v>
      </c>
      <c r="U101" s="56">
        <v>0.107</v>
      </c>
      <c r="V101" s="56"/>
      <c r="W101" s="34"/>
      <c r="X101" s="34"/>
      <c r="Y101" s="34"/>
      <c r="Z101" s="34"/>
      <c r="AA101" s="34"/>
      <c r="AB101" s="34"/>
      <c r="AC101" s="34"/>
      <c r="AD101" s="34"/>
    </row>
    <row r="102" spans="8:30" x14ac:dyDescent="0.35">
      <c r="I102" t="s">
        <v>140</v>
      </c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>
        <v>0.11332953926493181</v>
      </c>
      <c r="V102" s="34">
        <v>0.1138961869612565</v>
      </c>
      <c r="W102" s="34">
        <v>0.1144656678960628</v>
      </c>
      <c r="X102" s="34">
        <v>0.1150379962355431</v>
      </c>
      <c r="Y102" s="34">
        <v>0.1170379962355431</v>
      </c>
      <c r="Z102" s="34">
        <v>0.11903799623554311</v>
      </c>
      <c r="AA102" s="34">
        <v>0.12103799623554309</v>
      </c>
      <c r="AB102" s="34">
        <v>0.1230379962355431</v>
      </c>
      <c r="AC102" s="34">
        <v>0.1250379962355431</v>
      </c>
      <c r="AD102" s="34">
        <v>0.1270379962355431</v>
      </c>
    </row>
    <row r="125" spans="1:42" s="6" customFormat="1" x14ac:dyDescent="0.35">
      <c r="A125" s="5" t="s">
        <v>290</v>
      </c>
      <c r="B125" s="6" t="s">
        <v>291</v>
      </c>
    </row>
    <row r="127" spans="1:42" x14ac:dyDescent="0.35">
      <c r="I127" s="1" t="s">
        <v>292</v>
      </c>
    </row>
    <row r="128" spans="1:42" x14ac:dyDescent="0.35">
      <c r="I128"/>
      <c r="J128" s="13">
        <v>1990</v>
      </c>
      <c r="K128" s="13">
        <v>1991</v>
      </c>
      <c r="L128" s="13">
        <v>1992</v>
      </c>
      <c r="M128" s="13">
        <v>1993</v>
      </c>
      <c r="N128" s="13">
        <v>1994</v>
      </c>
      <c r="O128" s="13">
        <v>1995</v>
      </c>
      <c r="P128" s="13">
        <v>1996</v>
      </c>
      <c r="Q128" s="13">
        <v>1997</v>
      </c>
      <c r="R128" s="13">
        <v>1998</v>
      </c>
      <c r="S128" s="13">
        <v>1999</v>
      </c>
      <c r="T128" s="13">
        <v>2000</v>
      </c>
      <c r="U128" s="13">
        <v>2001</v>
      </c>
      <c r="V128" s="13">
        <v>2002</v>
      </c>
      <c r="W128" s="13">
        <v>2003</v>
      </c>
      <c r="X128" s="13">
        <v>2004</v>
      </c>
      <c r="Y128" s="13">
        <v>2005</v>
      </c>
      <c r="Z128" s="13">
        <v>2006</v>
      </c>
      <c r="AA128" s="13">
        <v>2007</v>
      </c>
      <c r="AB128" s="13">
        <v>2008</v>
      </c>
      <c r="AC128" s="13">
        <v>2009</v>
      </c>
      <c r="AD128" s="13">
        <v>2010</v>
      </c>
      <c r="AE128" s="13">
        <v>2011</v>
      </c>
      <c r="AF128" s="13">
        <v>2012</v>
      </c>
      <c r="AG128" s="13">
        <v>2013</v>
      </c>
      <c r="AH128" s="13">
        <v>2014</v>
      </c>
      <c r="AI128" s="13">
        <v>2015</v>
      </c>
      <c r="AJ128" s="13">
        <v>2016</v>
      </c>
      <c r="AK128" s="13">
        <v>2017</v>
      </c>
      <c r="AL128" s="13">
        <v>2018</v>
      </c>
      <c r="AM128" s="13">
        <v>2019</v>
      </c>
      <c r="AN128" s="13">
        <v>2020</v>
      </c>
      <c r="AO128" s="13">
        <v>2021</v>
      </c>
      <c r="AP128" s="13">
        <v>2022</v>
      </c>
    </row>
    <row r="129" spans="9:42" x14ac:dyDescent="0.35">
      <c r="I129" t="s">
        <v>293</v>
      </c>
      <c r="J129" s="15">
        <v>0.85024999999999995</v>
      </c>
      <c r="K129" s="15">
        <v>0.85836999999999997</v>
      </c>
      <c r="L129" s="15">
        <v>1.1174300000000001</v>
      </c>
      <c r="M129" s="15">
        <v>1.19112</v>
      </c>
      <c r="N129" s="15">
        <v>1.3284899999999999</v>
      </c>
      <c r="O129" s="15">
        <v>0.88139000000000001</v>
      </c>
      <c r="P129" s="15">
        <v>6.3450000000000006E-2</v>
      </c>
      <c r="Q129" s="15">
        <v>-1.3196400000000001</v>
      </c>
      <c r="R129" s="15">
        <v>-3.3703799999999999</v>
      </c>
      <c r="S129" s="15">
        <v>-5.8996599999999999</v>
      </c>
      <c r="T129" s="15">
        <v>-6.0459899999999998</v>
      </c>
      <c r="U129" s="15">
        <v>-8.560690000000001</v>
      </c>
      <c r="V129" s="15">
        <v>-10.49004</v>
      </c>
      <c r="W129" s="15">
        <v>-10.231209999999999</v>
      </c>
      <c r="X129" s="15">
        <v>-7.9581800000000005</v>
      </c>
      <c r="Y129" s="15">
        <v>-4.0416799999999995</v>
      </c>
      <c r="Z129" s="15">
        <v>-1.40591</v>
      </c>
      <c r="AA129" s="15">
        <v>2.9864600000000001</v>
      </c>
      <c r="AB129" s="15">
        <v>-13.812899999999999</v>
      </c>
      <c r="AC129" s="15">
        <v>-11.78219</v>
      </c>
      <c r="AD129" s="15">
        <v>-11.670170000000001</v>
      </c>
      <c r="AE129" s="15">
        <v>-12.77904</v>
      </c>
      <c r="AF129" s="15">
        <v>-11.036959999999999</v>
      </c>
      <c r="AG129" s="15">
        <v>-8.7247400000000006</v>
      </c>
      <c r="AH129" s="15">
        <v>-11.232749999999999</v>
      </c>
      <c r="AI129" s="15">
        <v>-11.88486</v>
      </c>
      <c r="AJ129" s="15">
        <v>-11.30965</v>
      </c>
      <c r="AK129" s="15">
        <v>-10.158709999999999</v>
      </c>
      <c r="AL129" s="15">
        <v>-10.124090000000001</v>
      </c>
      <c r="AM129" s="15">
        <v>-9.2026399999999988</v>
      </c>
      <c r="AN129" s="15">
        <v>-7.7054200000000002</v>
      </c>
      <c r="AO129" s="15">
        <v>-7.0311300000000001</v>
      </c>
      <c r="AP129" s="15"/>
    </row>
    <row r="130" spans="9:42" x14ac:dyDescent="0.35">
      <c r="I130" t="s">
        <v>294</v>
      </c>
      <c r="J130" s="15">
        <v>-24.324623984861258</v>
      </c>
      <c r="K130" s="15">
        <v>-26.214126625776935</v>
      </c>
      <c r="L130" s="15">
        <v>-25.459931988404865</v>
      </c>
      <c r="M130" s="15">
        <v>-25.859660733773211</v>
      </c>
      <c r="N130" s="15">
        <v>-25.158762125526316</v>
      </c>
      <c r="O130" s="15">
        <v>-23.7300468412489</v>
      </c>
      <c r="P130" s="15">
        <v>-22.956157574788563</v>
      </c>
      <c r="Q130" s="15">
        <v>-23.610116389865766</v>
      </c>
      <c r="R130" s="15">
        <v>-24.207506479329403</v>
      </c>
      <c r="S130" s="15">
        <v>-26.667579807499497</v>
      </c>
      <c r="T130" s="15">
        <v>-27.353854227207187</v>
      </c>
      <c r="U130" s="15">
        <v>-27.619414337622729</v>
      </c>
      <c r="V130" s="15">
        <v>-26.063063774473417</v>
      </c>
      <c r="W130" s="15">
        <v>-26.814252931265017</v>
      </c>
      <c r="X130" s="15">
        <v>-26.593816798665639</v>
      </c>
      <c r="Y130" s="15">
        <v>-24.250934736594257</v>
      </c>
      <c r="Z130" s="15">
        <v>-22.144841370600449</v>
      </c>
      <c r="AA130" s="15">
        <v>-20.045464253070033</v>
      </c>
      <c r="AB130" s="15">
        <v>-28.791488814577654</v>
      </c>
      <c r="AC130" s="15">
        <v>-27.634834549635347</v>
      </c>
      <c r="AD130" s="15">
        <v>-28.573108931094886</v>
      </c>
      <c r="AE130" s="15">
        <v>-28.734742099939137</v>
      </c>
      <c r="AF130" s="15">
        <v>-25.500542225004317</v>
      </c>
      <c r="AG130" s="15">
        <v>-25.545587857501815</v>
      </c>
      <c r="AH130" s="15">
        <v>-25.509230762199923</v>
      </c>
      <c r="AI130" s="15">
        <v>-25.587067607625542</v>
      </c>
      <c r="AJ130" s="15">
        <v>-24.943055534212341</v>
      </c>
      <c r="AK130" s="15">
        <v>-23.457065304072625</v>
      </c>
      <c r="AL130" s="15">
        <v>-22.425376492814937</v>
      </c>
      <c r="AM130" s="15">
        <v>-21.594411549307743</v>
      </c>
      <c r="AN130" s="15">
        <v>-21.060559331273581</v>
      </c>
      <c r="AO130" s="15">
        <v>-20.505564079601456</v>
      </c>
      <c r="AP130" s="15">
        <v>-19.23879432212896</v>
      </c>
    </row>
    <row r="147" spans="1:30" s="6" customFormat="1" x14ac:dyDescent="0.35">
      <c r="A147" s="5" t="s">
        <v>295</v>
      </c>
      <c r="B147" s="6" t="s">
        <v>296</v>
      </c>
    </row>
    <row r="149" spans="1:30" x14ac:dyDescent="0.35">
      <c r="B149"/>
      <c r="I149" s="1" t="s">
        <v>297</v>
      </c>
    </row>
    <row r="150" spans="1:30" x14ac:dyDescent="0.35">
      <c r="J150" s="76">
        <v>2010</v>
      </c>
      <c r="K150" s="76">
        <v>2011</v>
      </c>
      <c r="L150" s="76">
        <v>2012</v>
      </c>
      <c r="M150" s="76">
        <v>2013</v>
      </c>
      <c r="N150" s="76">
        <v>2014</v>
      </c>
      <c r="O150" s="76">
        <v>2015</v>
      </c>
      <c r="P150" s="76">
        <v>2016</v>
      </c>
      <c r="Q150" s="76">
        <v>2017</v>
      </c>
      <c r="R150" s="76">
        <v>2018</v>
      </c>
      <c r="S150" s="76">
        <v>2019</v>
      </c>
      <c r="T150" s="76">
        <v>2020</v>
      </c>
      <c r="U150" s="76">
        <v>2021</v>
      </c>
      <c r="V150" s="76">
        <v>2022</v>
      </c>
      <c r="W150" s="76">
        <v>2023</v>
      </c>
      <c r="X150" s="76">
        <v>2024</v>
      </c>
      <c r="Y150" s="76">
        <v>2025</v>
      </c>
      <c r="Z150" s="76">
        <v>2026</v>
      </c>
      <c r="AA150" s="76">
        <v>2027</v>
      </c>
      <c r="AB150" s="76">
        <v>2028</v>
      </c>
      <c r="AC150" s="76">
        <v>2029</v>
      </c>
      <c r="AD150" s="76">
        <v>2030</v>
      </c>
    </row>
    <row r="151" spans="1:30" x14ac:dyDescent="0.35">
      <c r="I151" s="25" t="s">
        <v>298</v>
      </c>
      <c r="J151" s="28">
        <v>-11.670170000000001</v>
      </c>
      <c r="K151" s="28">
        <v>-12.77904</v>
      </c>
      <c r="L151" s="28">
        <v>-11.036959999999999</v>
      </c>
      <c r="M151" s="28">
        <v>-8.7247400000000006</v>
      </c>
      <c r="N151" s="28">
        <v>-11.232749999999999</v>
      </c>
      <c r="O151" s="28">
        <v>-11.88486</v>
      </c>
      <c r="P151" s="28">
        <v>-11.30965</v>
      </c>
      <c r="Q151" s="28">
        <v>-10.158709999999999</v>
      </c>
      <c r="R151" s="28">
        <v>-10.124090000000001</v>
      </c>
      <c r="S151" s="28">
        <v>-9.2026399999999988</v>
      </c>
      <c r="T151" s="28">
        <v>-7.7054200000000002</v>
      </c>
      <c r="U151" s="43">
        <v>-7.0311300000000001</v>
      </c>
      <c r="V151" s="43">
        <v>-6.2314499999999997</v>
      </c>
      <c r="W151" s="28"/>
      <c r="X151" s="28"/>
      <c r="Y151" s="28"/>
      <c r="Z151" s="28"/>
      <c r="AA151" s="28"/>
      <c r="AB151" s="28"/>
      <c r="AC151" s="28"/>
      <c r="AD151" s="28"/>
    </row>
    <row r="152" spans="1:30" x14ac:dyDescent="0.35">
      <c r="I152" t="s">
        <v>140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>
        <v>-7.2720000000000002</v>
      </c>
      <c r="V152" s="28">
        <v>-6.3150000000000004</v>
      </c>
      <c r="W152" s="28">
        <v>-6.1319999999999997</v>
      </c>
      <c r="X152" s="28">
        <v>-6.0510000000000002</v>
      </c>
      <c r="Y152" s="28">
        <v>-6.7729999999999997</v>
      </c>
      <c r="Z152" s="28">
        <v>-8.9369999999999994</v>
      </c>
      <c r="AA152" s="28">
        <v>-10.488</v>
      </c>
      <c r="AB152" s="28">
        <v>-12.435</v>
      </c>
      <c r="AC152" s="28">
        <v>-13.576000000000001</v>
      </c>
      <c r="AD152" s="28">
        <v>-14.124000000000001</v>
      </c>
    </row>
    <row r="154" spans="1:30" x14ac:dyDescent="0.35">
      <c r="I154" s="1" t="s">
        <v>299</v>
      </c>
    </row>
    <row r="155" spans="1:30" x14ac:dyDescent="0.35">
      <c r="J155" s="76">
        <v>2010</v>
      </c>
      <c r="K155" s="76">
        <v>2011</v>
      </c>
      <c r="L155" s="76">
        <v>2012</v>
      </c>
      <c r="M155" s="76">
        <v>2013</v>
      </c>
      <c r="N155" s="76">
        <v>2014</v>
      </c>
      <c r="O155" s="76">
        <v>2015</v>
      </c>
      <c r="P155" s="76">
        <v>2016</v>
      </c>
      <c r="Q155" s="76">
        <v>2017</v>
      </c>
      <c r="R155" s="76">
        <v>2018</v>
      </c>
      <c r="S155" s="76">
        <v>2019</v>
      </c>
      <c r="T155" s="76">
        <v>2020</v>
      </c>
      <c r="U155" s="76">
        <v>2021</v>
      </c>
      <c r="V155" s="76">
        <v>2022</v>
      </c>
      <c r="W155" s="76">
        <v>2023</v>
      </c>
      <c r="X155" s="76">
        <v>2024</v>
      </c>
      <c r="Y155" s="76">
        <v>2025</v>
      </c>
      <c r="Z155" s="76">
        <v>2026</v>
      </c>
      <c r="AA155" s="76">
        <v>2027</v>
      </c>
      <c r="AB155" s="76">
        <v>2028</v>
      </c>
      <c r="AC155" s="76">
        <v>2029</v>
      </c>
      <c r="AD155" s="76">
        <v>2030</v>
      </c>
    </row>
    <row r="156" spans="1:30" x14ac:dyDescent="0.35">
      <c r="I156" s="25" t="s">
        <v>154</v>
      </c>
      <c r="J156" s="84">
        <v>7671.0387396834894</v>
      </c>
      <c r="K156" s="84">
        <v>15342.07747936697</v>
      </c>
      <c r="L156" s="84">
        <v>14702.82425106001</v>
      </c>
      <c r="M156" s="84">
        <v>5512.8333742899476</v>
      </c>
      <c r="N156" s="84">
        <v>4155.007553045125</v>
      </c>
      <c r="O156" s="84">
        <v>4155.8510631485688</v>
      </c>
      <c r="P156" s="84">
        <v>1998.2204032825721</v>
      </c>
      <c r="Q156" s="84">
        <v>4352.4320812432998</v>
      </c>
      <c r="R156" s="84">
        <v>5143.5789152221196</v>
      </c>
      <c r="S156" s="84">
        <v>18353.491842664062</v>
      </c>
      <c r="T156" s="84">
        <v>33678.192049459787</v>
      </c>
      <c r="U156" s="157">
        <v>44936.095865964402</v>
      </c>
      <c r="V156" s="157">
        <v>69936.095865964366</v>
      </c>
      <c r="W156" s="84"/>
      <c r="X156" s="84"/>
      <c r="Y156" s="84"/>
      <c r="Z156" s="84"/>
      <c r="AA156" s="84"/>
      <c r="AB156" s="84"/>
      <c r="AC156" s="84"/>
      <c r="AD156" s="84"/>
    </row>
    <row r="157" spans="1:30" x14ac:dyDescent="0.35">
      <c r="I157" s="25" t="s">
        <v>140</v>
      </c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157">
        <v>45000</v>
      </c>
      <c r="V157" s="157">
        <v>60000</v>
      </c>
      <c r="W157" s="84">
        <v>30700</v>
      </c>
      <c r="X157" s="84">
        <v>32600</v>
      </c>
      <c r="Y157" s="84">
        <v>32000</v>
      </c>
      <c r="Z157" s="84">
        <v>31500</v>
      </c>
      <c r="AA157" s="84">
        <v>31500</v>
      </c>
      <c r="AB157" s="84">
        <v>31500</v>
      </c>
      <c r="AC157" s="84">
        <v>31500</v>
      </c>
      <c r="AD157" s="84">
        <v>31500</v>
      </c>
    </row>
    <row r="158" spans="1:30" x14ac:dyDescent="0.35">
      <c r="I158" s="25" t="s">
        <v>300</v>
      </c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157"/>
      <c r="V158" s="157"/>
      <c r="W158" s="84">
        <v>68500</v>
      </c>
      <c r="X158" s="84">
        <v>51800</v>
      </c>
      <c r="Y158" s="84"/>
      <c r="Z158" s="84"/>
      <c r="AA158" s="84"/>
      <c r="AB158" s="84"/>
      <c r="AC158" s="84"/>
      <c r="AD158" s="84"/>
    </row>
    <row r="159" spans="1:30" x14ac:dyDescent="0.35">
      <c r="I159" s="25" t="s">
        <v>301</v>
      </c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157"/>
      <c r="V159" s="157"/>
      <c r="W159" s="84">
        <v>68500</v>
      </c>
      <c r="X159" s="84">
        <v>44000</v>
      </c>
      <c r="Y159" s="84"/>
      <c r="Z159" s="84"/>
      <c r="AA159" s="84"/>
      <c r="AB159" s="84"/>
      <c r="AC159" s="84"/>
      <c r="AD159" s="84"/>
    </row>
    <row r="161" spans="9:30" x14ac:dyDescent="0.35">
      <c r="I161" s="1" t="s">
        <v>302</v>
      </c>
    </row>
    <row r="162" spans="9:30" x14ac:dyDescent="0.35">
      <c r="J162" s="76">
        <v>2010</v>
      </c>
      <c r="K162" s="76">
        <v>2011</v>
      </c>
      <c r="L162" s="76">
        <v>2012</v>
      </c>
      <c r="M162" s="76">
        <v>2013</v>
      </c>
      <c r="N162" s="76">
        <v>2014</v>
      </c>
      <c r="O162" s="76">
        <v>2015</v>
      </c>
      <c r="P162" s="76">
        <v>2016</v>
      </c>
      <c r="Q162" s="76">
        <v>2017</v>
      </c>
      <c r="R162" s="76">
        <v>2018</v>
      </c>
      <c r="S162" s="76">
        <v>2019</v>
      </c>
      <c r="T162" s="76">
        <v>2020</v>
      </c>
      <c r="U162" s="76">
        <v>2021</v>
      </c>
      <c r="V162" s="76">
        <v>2022</v>
      </c>
      <c r="W162" s="76">
        <v>2023</v>
      </c>
      <c r="X162" s="76">
        <v>2024</v>
      </c>
      <c r="Y162" s="76">
        <v>2025</v>
      </c>
      <c r="Z162" s="76">
        <v>2026</v>
      </c>
      <c r="AA162" s="76">
        <v>2027</v>
      </c>
      <c r="AB162" s="76">
        <v>2028</v>
      </c>
      <c r="AC162" s="76">
        <v>2029</v>
      </c>
      <c r="AD162" s="76">
        <v>2030</v>
      </c>
    </row>
    <row r="163" spans="9:30" x14ac:dyDescent="0.35">
      <c r="I163" s="25" t="s">
        <v>154</v>
      </c>
      <c r="J163" s="84">
        <v>1722.4228511733729</v>
      </c>
      <c r="K163" s="84">
        <v>1722.4228511733729</v>
      </c>
      <c r="L163" s="84">
        <v>1722.4228511733729</v>
      </c>
      <c r="M163" s="84">
        <v>2119.951650296352</v>
      </c>
      <c r="N163" s="84">
        <v>2116.0540243380929</v>
      </c>
      <c r="O163" s="84">
        <v>2116.0540243380929</v>
      </c>
      <c r="P163" s="84">
        <v>2116.0540243380929</v>
      </c>
      <c r="Q163" s="84">
        <v>4687.2079131288474</v>
      </c>
      <c r="R163" s="84">
        <v>4108.4896351483458</v>
      </c>
      <c r="S163" s="84">
        <v>5242.0942022572226</v>
      </c>
      <c r="T163" s="84">
        <v>4908.6011439069516</v>
      </c>
      <c r="U163" s="157">
        <v>3947.3754025791218</v>
      </c>
      <c r="V163" s="157">
        <v>6874.1620393486237</v>
      </c>
      <c r="W163" s="84"/>
      <c r="X163" s="84"/>
      <c r="Y163" s="84"/>
      <c r="Z163" s="84"/>
      <c r="AA163" s="84"/>
      <c r="AB163" s="84"/>
      <c r="AC163" s="84"/>
      <c r="AD163" s="84"/>
    </row>
    <row r="164" spans="9:30" x14ac:dyDescent="0.35">
      <c r="I164" s="25" t="s">
        <v>140</v>
      </c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157">
        <v>7700</v>
      </c>
      <c r="V164" s="157">
        <v>9430</v>
      </c>
      <c r="W164" s="84">
        <v>11160</v>
      </c>
      <c r="X164" s="84">
        <v>12890</v>
      </c>
      <c r="Y164" s="84">
        <v>14620</v>
      </c>
      <c r="Z164" s="84">
        <v>16350</v>
      </c>
      <c r="AA164" s="84">
        <v>18080</v>
      </c>
      <c r="AB164" s="84">
        <v>19810</v>
      </c>
      <c r="AC164" s="84">
        <v>21540</v>
      </c>
      <c r="AD164" s="84">
        <v>23270</v>
      </c>
    </row>
    <row r="165" spans="9:30" x14ac:dyDescent="0.35">
      <c r="I165" s="25" t="s">
        <v>300</v>
      </c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157"/>
      <c r="V165" s="157"/>
      <c r="W165" s="84">
        <v>7800</v>
      </c>
      <c r="X165" s="84">
        <v>9000</v>
      </c>
      <c r="Y165" s="84"/>
      <c r="Z165" s="84"/>
      <c r="AA165" s="84"/>
      <c r="AB165" s="84"/>
      <c r="AC165" s="84"/>
      <c r="AD165" s="84"/>
    </row>
    <row r="167" spans="9:30" x14ac:dyDescent="0.35">
      <c r="I167" s="1" t="s">
        <v>303</v>
      </c>
    </row>
    <row r="168" spans="9:30" x14ac:dyDescent="0.35">
      <c r="J168" s="76">
        <v>2010</v>
      </c>
      <c r="K168" s="76">
        <v>2011</v>
      </c>
      <c r="L168" s="76">
        <v>2012</v>
      </c>
      <c r="M168" s="76">
        <v>2013</v>
      </c>
      <c r="N168" s="76">
        <v>2014</v>
      </c>
      <c r="O168" s="76">
        <v>2015</v>
      </c>
      <c r="P168" s="76">
        <v>2016</v>
      </c>
      <c r="Q168" s="76">
        <v>2017</v>
      </c>
      <c r="R168" s="76">
        <v>2018</v>
      </c>
      <c r="S168" s="76">
        <v>2019</v>
      </c>
      <c r="T168" s="76">
        <v>2020</v>
      </c>
      <c r="U168" s="76">
        <v>2021</v>
      </c>
      <c r="V168" s="76">
        <v>2022</v>
      </c>
      <c r="W168" s="76">
        <v>2023</v>
      </c>
      <c r="X168" s="76">
        <v>2024</v>
      </c>
      <c r="Y168" s="76">
        <v>2025</v>
      </c>
      <c r="Z168" s="76">
        <v>2026</v>
      </c>
      <c r="AA168" s="76">
        <v>2027</v>
      </c>
      <c r="AB168" s="76">
        <v>2028</v>
      </c>
      <c r="AC168" s="76">
        <v>2029</v>
      </c>
      <c r="AD168" s="76">
        <v>2030</v>
      </c>
    </row>
    <row r="169" spans="9:30" x14ac:dyDescent="0.35">
      <c r="I169" s="25" t="s">
        <v>154</v>
      </c>
      <c r="J169" s="84">
        <v>5511.5433292727321</v>
      </c>
      <c r="K169" s="84">
        <v>4556.4232673567431</v>
      </c>
      <c r="L169" s="84">
        <v>6503.617887283448</v>
      </c>
      <c r="M169" s="84">
        <v>8254.9498471163824</v>
      </c>
      <c r="N169" s="84">
        <v>5934.5822364670066</v>
      </c>
      <c r="O169" s="84">
        <v>3914.9401554240771</v>
      </c>
      <c r="P169" s="84">
        <v>3164.7723265161922</v>
      </c>
      <c r="Q169" s="84">
        <v>2302.335224810894</v>
      </c>
      <c r="R169" s="84">
        <v>1388.070668110224</v>
      </c>
      <c r="S169" s="84">
        <v>1363.9679280655041</v>
      </c>
      <c r="T169" s="84">
        <v>1460.0937462049069</v>
      </c>
      <c r="U169" s="157">
        <v>1345.7260632126661</v>
      </c>
      <c r="V169" s="157">
        <v>215.225956822938</v>
      </c>
      <c r="W169" s="30"/>
      <c r="X169" s="30"/>
      <c r="Y169" s="30"/>
      <c r="Z169" s="30"/>
      <c r="AA169" s="30"/>
      <c r="AB169" s="30"/>
      <c r="AC169" s="30"/>
      <c r="AD169" s="30"/>
    </row>
    <row r="170" spans="9:30" x14ac:dyDescent="0.35">
      <c r="I170" s="25" t="s">
        <v>140</v>
      </c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53">
        <v>118.3333333333333</v>
      </c>
      <c r="V170" s="53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</row>
    <row r="172" spans="9:30" x14ac:dyDescent="0.35">
      <c r="I172" s="1" t="s">
        <v>304</v>
      </c>
    </row>
    <row r="173" spans="9:30" x14ac:dyDescent="0.35">
      <c r="J173" s="76">
        <v>2010</v>
      </c>
      <c r="K173" s="76">
        <v>2011</v>
      </c>
      <c r="L173" s="76">
        <v>2012</v>
      </c>
      <c r="M173" s="76">
        <v>2013</v>
      </c>
      <c r="N173" s="76">
        <v>2014</v>
      </c>
      <c r="O173" s="76">
        <v>2015</v>
      </c>
      <c r="P173" s="76">
        <v>2016</v>
      </c>
      <c r="Q173" s="76">
        <v>2017</v>
      </c>
      <c r="R173" s="76">
        <v>2018</v>
      </c>
      <c r="S173" s="76">
        <v>2019</v>
      </c>
      <c r="T173" s="76">
        <v>2020</v>
      </c>
      <c r="U173" s="76">
        <v>2021</v>
      </c>
      <c r="V173" s="76">
        <v>2022</v>
      </c>
      <c r="W173" s="76">
        <v>2023</v>
      </c>
      <c r="X173" s="76">
        <v>2024</v>
      </c>
      <c r="Y173" s="76">
        <v>2025</v>
      </c>
      <c r="Z173" s="76">
        <v>2026</v>
      </c>
      <c r="AA173" s="76">
        <v>2027</v>
      </c>
      <c r="AB173" s="76">
        <v>2028</v>
      </c>
      <c r="AC173" s="76">
        <v>2029</v>
      </c>
      <c r="AD173" s="76">
        <v>2030</v>
      </c>
    </row>
    <row r="174" spans="9:30" x14ac:dyDescent="0.35">
      <c r="I174" s="25" t="s">
        <v>154</v>
      </c>
      <c r="J174" s="84">
        <v>1552.2928711031111</v>
      </c>
      <c r="K174" s="84">
        <v>1928.9156270645319</v>
      </c>
      <c r="L174" s="84">
        <v>1493.543730113415</v>
      </c>
      <c r="M174" s="84">
        <v>2492.37167985838</v>
      </c>
      <c r="N174" s="84">
        <v>2981.7415783228198</v>
      </c>
      <c r="O174" s="84">
        <v>2353.2781919071622</v>
      </c>
      <c r="P174" s="84">
        <v>3257.6082707857199</v>
      </c>
      <c r="Q174" s="84">
        <v>4112.3810051815126</v>
      </c>
      <c r="R174" s="84">
        <v>4157.2729261124196</v>
      </c>
      <c r="S174" s="84">
        <v>2310.8553539414402</v>
      </c>
      <c r="T174" s="84">
        <v>4040.3032669655672</v>
      </c>
      <c r="U174" s="157">
        <v>2246.8404303180728</v>
      </c>
      <c r="V174" s="157">
        <v>2760.7765920106708</v>
      </c>
      <c r="W174" s="84"/>
      <c r="X174" s="84"/>
      <c r="Y174" s="84"/>
      <c r="Z174" s="84"/>
      <c r="AA174" s="84"/>
      <c r="AB174" s="84"/>
      <c r="AC174" s="84"/>
      <c r="AD174" s="84"/>
    </row>
    <row r="175" spans="9:30" x14ac:dyDescent="0.35">
      <c r="I175" s="25" t="s">
        <v>140</v>
      </c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157">
        <v>1020</v>
      </c>
      <c r="V175" s="157">
        <v>1020</v>
      </c>
      <c r="W175" s="84">
        <v>1020</v>
      </c>
      <c r="X175" s="84">
        <v>1020</v>
      </c>
      <c r="Y175" s="84">
        <v>1020</v>
      </c>
      <c r="Z175" s="84">
        <v>510</v>
      </c>
      <c r="AA175" s="84">
        <v>510</v>
      </c>
      <c r="AB175" s="84">
        <v>510</v>
      </c>
      <c r="AC175" s="84">
        <v>510</v>
      </c>
      <c r="AD175" s="84">
        <v>510</v>
      </c>
    </row>
    <row r="177" spans="2:30" x14ac:dyDescent="0.35">
      <c r="B177"/>
      <c r="I177" s="1" t="s">
        <v>305</v>
      </c>
    </row>
    <row r="178" spans="2:30" x14ac:dyDescent="0.35">
      <c r="J178" s="76">
        <v>2010</v>
      </c>
      <c r="K178" s="76">
        <v>2011</v>
      </c>
      <c r="L178" s="76">
        <v>2012</v>
      </c>
      <c r="M178" s="76">
        <v>2013</v>
      </c>
      <c r="N178" s="76">
        <v>2014</v>
      </c>
      <c r="O178" s="76">
        <v>2015</v>
      </c>
      <c r="P178" s="76">
        <v>2016</v>
      </c>
      <c r="Q178" s="76">
        <v>2017</v>
      </c>
      <c r="R178" s="76">
        <v>2018</v>
      </c>
      <c r="S178" s="76">
        <v>2019</v>
      </c>
      <c r="T178" s="76">
        <v>2020</v>
      </c>
      <c r="U178" s="76">
        <v>2021</v>
      </c>
      <c r="V178" s="76">
        <v>2022</v>
      </c>
      <c r="W178" s="76">
        <v>2023</v>
      </c>
      <c r="X178" s="76">
        <v>2024</v>
      </c>
      <c r="Y178" s="76">
        <v>2025</v>
      </c>
      <c r="Z178" s="76">
        <v>2026</v>
      </c>
      <c r="AA178" s="76">
        <v>2027</v>
      </c>
      <c r="AB178" s="76">
        <v>2028</v>
      </c>
      <c r="AC178" s="76">
        <v>2029</v>
      </c>
      <c r="AD178" s="76">
        <v>2030</v>
      </c>
    </row>
    <row r="179" spans="2:30" x14ac:dyDescent="0.35">
      <c r="I179" s="25" t="s">
        <v>154</v>
      </c>
      <c r="J179" s="84">
        <v>1978.5842459489372</v>
      </c>
      <c r="K179" s="84">
        <v>1151.9546289845719</v>
      </c>
      <c r="L179" s="84">
        <v>1261.1590061304087</v>
      </c>
      <c r="M179" s="84">
        <v>1252.9311164442202</v>
      </c>
      <c r="N179" s="84">
        <v>683.12967984739498</v>
      </c>
      <c r="O179" s="84">
        <v>1068.0349681119087</v>
      </c>
      <c r="P179" s="84">
        <v>868.65571730905685</v>
      </c>
      <c r="Q179" s="84">
        <v>490.70463765250997</v>
      </c>
      <c r="R179" s="84">
        <v>564.15742754874634</v>
      </c>
      <c r="S179" s="84">
        <v>607.53561189245215</v>
      </c>
      <c r="T179" s="84">
        <v>552.66872004952097</v>
      </c>
      <c r="U179" s="157">
        <v>575.12520559401673</v>
      </c>
      <c r="V179" s="157">
        <v>575.12520559401673</v>
      </c>
      <c r="W179" s="30"/>
      <c r="X179" s="30"/>
      <c r="Y179" s="30"/>
      <c r="Z179" s="30"/>
      <c r="AA179" s="30"/>
      <c r="AB179" s="30"/>
      <c r="AC179" s="30"/>
      <c r="AD179" s="30"/>
    </row>
    <row r="180" spans="2:30" x14ac:dyDescent="0.35">
      <c r="I180" s="25" t="s">
        <v>140</v>
      </c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53">
        <v>629.910076</v>
      </c>
      <c r="V180" s="53">
        <v>629.910076</v>
      </c>
      <c r="W180" s="30">
        <v>629.910076</v>
      </c>
      <c r="X180" s="30">
        <v>629.910076</v>
      </c>
      <c r="Y180" s="30">
        <v>629.910076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</row>
    <row r="182" spans="2:30" x14ac:dyDescent="0.35">
      <c r="I182" s="1" t="s">
        <v>306</v>
      </c>
    </row>
    <row r="183" spans="2:30" x14ac:dyDescent="0.35">
      <c r="J183" s="76">
        <v>2010</v>
      </c>
      <c r="K183" s="76">
        <v>2011</v>
      </c>
      <c r="L183" s="76">
        <v>2012</v>
      </c>
      <c r="M183" s="76">
        <v>2013</v>
      </c>
      <c r="N183" s="76">
        <v>2014</v>
      </c>
      <c r="O183" s="76">
        <v>2015</v>
      </c>
      <c r="P183" s="76">
        <v>2016</v>
      </c>
      <c r="Q183" s="76">
        <v>2017</v>
      </c>
      <c r="R183" s="76">
        <v>2018</v>
      </c>
      <c r="S183" s="76">
        <v>2019</v>
      </c>
      <c r="T183" s="76">
        <v>2020</v>
      </c>
      <c r="U183" s="76">
        <v>2021</v>
      </c>
      <c r="V183" s="76">
        <v>2022</v>
      </c>
      <c r="W183" s="76">
        <v>2023</v>
      </c>
      <c r="X183" s="76">
        <v>2024</v>
      </c>
      <c r="Y183" s="76">
        <v>2025</v>
      </c>
      <c r="Z183" s="76">
        <v>2026</v>
      </c>
      <c r="AA183" s="76">
        <v>2027</v>
      </c>
      <c r="AB183" s="76">
        <v>2028</v>
      </c>
      <c r="AC183" s="76">
        <v>2029</v>
      </c>
      <c r="AD183" s="76">
        <v>2030</v>
      </c>
    </row>
    <row r="184" spans="2:30" x14ac:dyDescent="0.35">
      <c r="I184" s="25" t="s">
        <v>154</v>
      </c>
      <c r="J184" s="30">
        <v>28.705297930708991</v>
      </c>
      <c r="K184" s="30">
        <v>89.161172067489986</v>
      </c>
      <c r="L184" s="30">
        <v>60.205347467995999</v>
      </c>
      <c r="M184" s="30">
        <v>115.561681944437</v>
      </c>
      <c r="N184" s="30">
        <v>162.93390448113129</v>
      </c>
      <c r="O184" s="30">
        <v>124.8978034829983</v>
      </c>
      <c r="P184" s="30">
        <v>165.3848702844785</v>
      </c>
      <c r="Q184" s="30">
        <v>98.96335357167618</v>
      </c>
      <c r="R184" s="30">
        <v>131.53474069732599</v>
      </c>
      <c r="S184" s="30">
        <v>108.1289255595603</v>
      </c>
      <c r="T184" s="30">
        <v>113.78145924480251</v>
      </c>
      <c r="U184" s="53">
        <v>117.47708940345299</v>
      </c>
      <c r="V184" s="53">
        <v>117.47708940345299</v>
      </c>
      <c r="W184" s="30"/>
      <c r="X184" s="30"/>
      <c r="Y184" s="30"/>
      <c r="Z184" s="30"/>
      <c r="AA184" s="30"/>
      <c r="AB184" s="30"/>
      <c r="AC184" s="30"/>
      <c r="AD184" s="30"/>
    </row>
    <row r="185" spans="2:30" x14ac:dyDescent="0.35">
      <c r="I185" s="25" t="s">
        <v>140</v>
      </c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53">
        <v>56.584259509935791</v>
      </c>
      <c r="V185" s="53">
        <v>56.584259509935791</v>
      </c>
      <c r="W185" s="30">
        <v>56.584259509935791</v>
      </c>
      <c r="X185" s="30">
        <v>56.584259509935791</v>
      </c>
      <c r="Y185" s="30">
        <v>56.584259509935791</v>
      </c>
      <c r="Z185" s="30">
        <v>56.584259509935791</v>
      </c>
      <c r="AA185" s="30">
        <v>56.584259509935791</v>
      </c>
      <c r="AB185" s="30">
        <v>56.584259509935791</v>
      </c>
      <c r="AC185" s="30">
        <v>56.584259509935791</v>
      </c>
      <c r="AD185" s="30">
        <v>56.584259509935791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B21B-72A4-4A19-B9AB-0E6E6A700624}">
  <dimension ref="A1:AP150"/>
  <sheetViews>
    <sheetView zoomScale="80" zoomScaleNormal="80" workbookViewId="0">
      <pane ySplit="1" topLeftCell="A2" activePane="bottomLeft" state="frozen"/>
      <selection activeCell="B10" sqref="B10"/>
      <selection pane="bottomLeft" activeCell="A2" sqref="A2"/>
    </sheetView>
  </sheetViews>
  <sheetFormatPr defaultColWidth="9.1796875" defaultRowHeight="14.5" x14ac:dyDescent="0.35"/>
  <cols>
    <col min="1" max="1" width="15" style="2" customWidth="1"/>
    <col min="2" max="2" width="25" style="2" customWidth="1"/>
    <col min="3" max="8" width="9.1796875" style="2"/>
    <col min="9" max="9" width="50.81640625" style="2" customWidth="1"/>
    <col min="10" max="11" width="18.1796875" style="2" customWidth="1"/>
    <col min="12" max="12" width="18.26953125" style="2" customWidth="1"/>
    <col min="13" max="14" width="17.26953125" style="2" customWidth="1"/>
    <col min="15" max="15" width="16.54296875" style="2" customWidth="1"/>
    <col min="16" max="16" width="14.54296875" style="2" customWidth="1"/>
    <col min="17" max="17" width="14.7265625" style="2" customWidth="1"/>
    <col min="18" max="18" width="14.54296875" style="2" customWidth="1"/>
    <col min="19" max="19" width="15.26953125" style="2" customWidth="1"/>
    <col min="20" max="20" width="14.26953125" style="2" customWidth="1"/>
    <col min="21" max="43" width="13" style="2" bestFit="1" customWidth="1"/>
    <col min="44" max="45" width="12.54296875" style="2" bestFit="1" customWidth="1"/>
    <col min="46" max="46" width="12.1796875" style="2" bestFit="1" customWidth="1"/>
    <col min="47" max="47" width="13" style="2" bestFit="1" customWidth="1"/>
    <col min="48" max="50" width="12.54296875" style="2" bestFit="1" customWidth="1"/>
    <col min="51" max="51" width="13" style="2" bestFit="1" customWidth="1"/>
    <col min="52" max="53" width="12.1796875" style="2" bestFit="1" customWidth="1"/>
    <col min="54" max="57" width="12.54296875" style="2" bestFit="1" customWidth="1"/>
    <col min="58" max="59" width="13" style="2" bestFit="1" customWidth="1"/>
    <col min="60" max="61" width="12.54296875" style="2" bestFit="1" customWidth="1"/>
    <col min="62" max="62" width="13" style="2" bestFit="1" customWidth="1"/>
    <col min="63" max="63" width="12.54296875" style="2" bestFit="1" customWidth="1"/>
    <col min="64" max="64" width="13" style="2" bestFit="1" customWidth="1"/>
    <col min="65" max="66" width="12.54296875" style="2" bestFit="1" customWidth="1"/>
    <col min="67" max="68" width="13" style="2" bestFit="1" customWidth="1"/>
    <col min="69" max="69" width="12.54296875" style="2" bestFit="1" customWidth="1"/>
    <col min="70" max="71" width="13" style="2" bestFit="1" customWidth="1"/>
    <col min="72" max="73" width="12.54296875" style="2" bestFit="1" customWidth="1"/>
    <col min="74" max="16384" width="9.1796875" style="2"/>
  </cols>
  <sheetData>
    <row r="1" spans="1:42" s="38" customFormat="1" ht="18.5" x14ac:dyDescent="0.45">
      <c r="A1" s="39" t="s">
        <v>307</v>
      </c>
    </row>
    <row r="2" spans="1:42" s="4" customFormat="1" ht="18.5" x14ac:dyDescent="0.45"/>
    <row r="3" spans="1:42" s="6" customFormat="1" x14ac:dyDescent="0.35">
      <c r="A3" s="5" t="s">
        <v>308</v>
      </c>
      <c r="B3" s="6" t="s">
        <v>309</v>
      </c>
    </row>
    <row r="5" spans="1:42" x14ac:dyDescent="0.35">
      <c r="I5" s="1" t="s">
        <v>30</v>
      </c>
    </row>
    <row r="6" spans="1:42" x14ac:dyDescent="0.35">
      <c r="I6" s="27"/>
      <c r="J6" s="129">
        <v>1990</v>
      </c>
      <c r="K6" s="129">
        <v>1991</v>
      </c>
      <c r="L6" s="129">
        <v>1992</v>
      </c>
      <c r="M6" s="129">
        <v>1993</v>
      </c>
      <c r="N6" s="129">
        <v>1994</v>
      </c>
      <c r="O6" s="129">
        <v>1995</v>
      </c>
      <c r="P6" s="129">
        <v>1996</v>
      </c>
      <c r="Q6" s="129">
        <v>1997</v>
      </c>
      <c r="R6" s="129">
        <v>1998</v>
      </c>
      <c r="S6" s="129">
        <v>1999</v>
      </c>
      <c r="T6" s="129">
        <v>2000</v>
      </c>
      <c r="U6" s="129">
        <v>2001</v>
      </c>
      <c r="V6" s="129">
        <v>2002</v>
      </c>
      <c r="W6" s="129">
        <v>2003</v>
      </c>
      <c r="X6" s="129">
        <v>2004</v>
      </c>
      <c r="Y6" s="129">
        <v>2005</v>
      </c>
      <c r="Z6" s="129">
        <v>2006</v>
      </c>
      <c r="AA6" s="129">
        <v>2007</v>
      </c>
      <c r="AB6" s="129">
        <v>2008</v>
      </c>
      <c r="AC6" s="129">
        <v>2009</v>
      </c>
      <c r="AD6" s="129">
        <v>2010</v>
      </c>
      <c r="AE6" s="129">
        <v>2011</v>
      </c>
      <c r="AF6" s="129">
        <v>2012</v>
      </c>
      <c r="AG6" s="129">
        <v>2013</v>
      </c>
      <c r="AH6" s="129">
        <v>2014</v>
      </c>
      <c r="AI6" s="129">
        <v>2015</v>
      </c>
      <c r="AJ6" s="129">
        <v>2016</v>
      </c>
      <c r="AK6" s="129">
        <v>2017</v>
      </c>
      <c r="AL6" s="129">
        <v>2018</v>
      </c>
      <c r="AM6" s="129">
        <v>2019</v>
      </c>
      <c r="AN6" s="129">
        <v>2020</v>
      </c>
      <c r="AO6" s="129">
        <v>2021</v>
      </c>
      <c r="AP6" s="129">
        <v>2022</v>
      </c>
    </row>
    <row r="7" spans="1:42" x14ac:dyDescent="0.35">
      <c r="I7" s="25" t="s">
        <v>310</v>
      </c>
      <c r="J7" s="29">
        <v>2.0346588341225735</v>
      </c>
      <c r="K7" s="29">
        <v>2.120968505900632</v>
      </c>
      <c r="L7" s="29">
        <v>2.2078809461072324</v>
      </c>
      <c r="M7" s="29">
        <v>2.2953843911590175</v>
      </c>
      <c r="N7" s="29">
        <v>2.1812364294911468</v>
      </c>
      <c r="O7" s="29">
        <v>2.2666842855818237</v>
      </c>
      <c r="P7" s="29">
        <v>2.354425561244176</v>
      </c>
      <c r="Q7" s="29">
        <v>2.3808453442420743</v>
      </c>
      <c r="R7" s="29">
        <v>2.3372865305791439</v>
      </c>
      <c r="S7" s="29">
        <v>2.334697569406496</v>
      </c>
      <c r="T7" s="29">
        <v>2.3570157407342678</v>
      </c>
      <c r="U7" s="29">
        <v>2.3914022195491786</v>
      </c>
      <c r="V7" s="29">
        <v>2.435536684290275</v>
      </c>
      <c r="W7" s="29">
        <v>2.3553469900864625</v>
      </c>
      <c r="X7" s="29">
        <v>2.381820210957923</v>
      </c>
      <c r="Y7" s="29">
        <v>2.3926904397965556</v>
      </c>
      <c r="Z7" s="29">
        <v>2.1940465841394716</v>
      </c>
      <c r="AA7" s="29">
        <v>2.1552277223765852</v>
      </c>
      <c r="AB7" s="29">
        <v>2.0700195248251942</v>
      </c>
      <c r="AC7" s="29">
        <v>1.9318409673128274</v>
      </c>
      <c r="AD7" s="29">
        <v>1.8671248244701646</v>
      </c>
      <c r="AE7" s="29">
        <v>1.702457410601621</v>
      </c>
      <c r="AF7" s="29">
        <v>1.586097144332171</v>
      </c>
      <c r="AG7" s="29">
        <v>1.5294432848817479</v>
      </c>
      <c r="AH7" s="29">
        <v>1.4785145043317085</v>
      </c>
      <c r="AI7" s="29">
        <v>1.4356843429896935</v>
      </c>
      <c r="AJ7" s="29">
        <v>1.4019170383455284</v>
      </c>
      <c r="AK7" s="29">
        <v>1.3667845645068244</v>
      </c>
      <c r="AL7" s="29">
        <v>1.2987289759536063</v>
      </c>
      <c r="AM7" s="29">
        <v>1.2516753503592726</v>
      </c>
      <c r="AN7" s="29">
        <v>1.2081094847051903</v>
      </c>
      <c r="AO7" s="29">
        <v>1.1559360746284775</v>
      </c>
      <c r="AP7" s="29">
        <v>1.1216059997882684</v>
      </c>
    </row>
    <row r="8" spans="1:42" x14ac:dyDescent="0.35">
      <c r="I8" s="25" t="s">
        <v>311</v>
      </c>
      <c r="J8" s="29">
        <v>1.6741236205033272</v>
      </c>
      <c r="K8" s="29">
        <v>1.6999141118872834</v>
      </c>
      <c r="L8" s="29">
        <v>1.7234115225313005</v>
      </c>
      <c r="M8" s="29">
        <v>1.7471379143458459</v>
      </c>
      <c r="N8" s="29">
        <v>1.7714298584530312</v>
      </c>
      <c r="O8" s="29">
        <v>1.7846604552551677</v>
      </c>
      <c r="P8" s="29">
        <v>1.8006981610604496</v>
      </c>
      <c r="Q8" s="29">
        <v>1.8192937935733209</v>
      </c>
      <c r="R8" s="29">
        <v>1.8422396216022119</v>
      </c>
      <c r="S8" s="29">
        <v>1.8672561220895507</v>
      </c>
      <c r="T8" s="29">
        <v>1.8874004243082758</v>
      </c>
      <c r="U8" s="29">
        <v>1.8995943934283694</v>
      </c>
      <c r="V8" s="29">
        <v>1.8933718050141211</v>
      </c>
      <c r="W8" s="29">
        <v>1.8822424946013312</v>
      </c>
      <c r="X8" s="29">
        <v>1.8668401037618292</v>
      </c>
      <c r="Y8" s="29">
        <v>1.8543434849448395</v>
      </c>
      <c r="Z8" s="29">
        <v>1.8370856149369343</v>
      </c>
      <c r="AA8" s="29">
        <v>1.8373819827038864</v>
      </c>
      <c r="AB8" s="29">
        <v>1.8360974231688214</v>
      </c>
      <c r="AC8" s="29">
        <v>1.8324557707389781</v>
      </c>
      <c r="AD8" s="29">
        <v>1.8268378551912141</v>
      </c>
      <c r="AE8" s="29">
        <v>1.8258810219085158</v>
      </c>
      <c r="AF8" s="29">
        <v>1.8237879608121885</v>
      </c>
      <c r="AG8" s="29">
        <v>1.8213204967953838</v>
      </c>
      <c r="AH8" s="29">
        <v>1.8120376627686643</v>
      </c>
      <c r="AI8" s="29">
        <v>1.8029300910531789</v>
      </c>
      <c r="AJ8" s="29">
        <v>1.792141083561031</v>
      </c>
      <c r="AK8" s="29">
        <v>1.7821366699788603</v>
      </c>
      <c r="AL8" s="29">
        <v>1.7697064031592753</v>
      </c>
      <c r="AM8" s="29">
        <v>1.7565503575330932</v>
      </c>
      <c r="AN8" s="29">
        <v>1.7431380536923178</v>
      </c>
      <c r="AO8" s="29">
        <v>1.7304191269223805</v>
      </c>
      <c r="AP8" s="29">
        <v>1.7190150242858304</v>
      </c>
    </row>
    <row r="9" spans="1:42" x14ac:dyDescent="0.35">
      <c r="I9" s="25" t="s">
        <v>312</v>
      </c>
      <c r="J9" s="29">
        <v>4.8075106123072206E-3</v>
      </c>
      <c r="K9" s="29">
        <v>4.9036608245537497E-3</v>
      </c>
      <c r="L9" s="29">
        <v>5.0017340410460596E-3</v>
      </c>
      <c r="M9" s="29">
        <v>5.1017687218653301E-3</v>
      </c>
      <c r="N9" s="29">
        <v>5.2038040963040405E-3</v>
      </c>
      <c r="O9" s="29">
        <v>5.3078801782279498E-3</v>
      </c>
      <c r="P9" s="29">
        <v>5.4140377817933601E-3</v>
      </c>
      <c r="Q9" s="29">
        <v>5.52231853742858E-3</v>
      </c>
      <c r="R9" s="29">
        <v>5.6327649081783903E-3</v>
      </c>
      <c r="S9" s="29">
        <v>5.7454202063428692E-3</v>
      </c>
      <c r="T9" s="29">
        <v>5.8603286104694802E-3</v>
      </c>
      <c r="U9" s="29">
        <v>5.9775351826773394E-3</v>
      </c>
      <c r="V9" s="29">
        <v>6.0970858863306204E-3</v>
      </c>
      <c r="W9" s="29">
        <v>6.2190276040583704E-3</v>
      </c>
      <c r="X9" s="29">
        <v>6.3434081561384303E-3</v>
      </c>
      <c r="Y9" s="29">
        <v>6.4702763192614303E-3</v>
      </c>
      <c r="Z9" s="29">
        <v>6.5996818456485699E-3</v>
      </c>
      <c r="AA9" s="29">
        <v>6.7316754825594407E-3</v>
      </c>
      <c r="AB9" s="29">
        <v>6.8663089922111186E-3</v>
      </c>
      <c r="AC9" s="29">
        <v>8.926201689875601E-3</v>
      </c>
      <c r="AD9" s="29">
        <v>1.2496682365825311E-2</v>
      </c>
      <c r="AE9" s="29">
        <v>1.7495355312153901E-2</v>
      </c>
      <c r="AF9" s="29">
        <v>2.186919414019349E-2</v>
      </c>
      <c r="AG9" s="29">
        <v>2.7336492675241342E-2</v>
      </c>
      <c r="AH9" s="29">
        <v>3.2803791210291838E-2</v>
      </c>
      <c r="AI9" s="29">
        <v>3.9364549452350038E-2</v>
      </c>
      <c r="AJ9" s="29">
        <v>4.7237459342820157E-2</v>
      </c>
      <c r="AK9" s="29">
        <v>5.4323078244242186E-2</v>
      </c>
      <c r="AL9" s="29">
        <v>5.9755386068666365E-2</v>
      </c>
      <c r="AM9" s="29">
        <v>6.6754339999999995E-2</v>
      </c>
      <c r="AN9" s="29">
        <v>7.0522427544718963E-2</v>
      </c>
      <c r="AO9" s="29">
        <v>7.3433712327674025E-2</v>
      </c>
      <c r="AP9" s="29">
        <v>7.6522347470646776E-2</v>
      </c>
    </row>
    <row r="10" spans="1:42" x14ac:dyDescent="0.35">
      <c r="I10" s="25" t="s">
        <v>313</v>
      </c>
      <c r="J10" s="29">
        <v>1.458514955863789E-2</v>
      </c>
      <c r="K10" s="29">
        <v>1.458514955863789E-2</v>
      </c>
      <c r="L10" s="29">
        <v>1.457043955863793E-2</v>
      </c>
      <c r="M10" s="29">
        <v>1.4452759558637689E-2</v>
      </c>
      <c r="N10" s="29">
        <v>1.4452759558637689E-2</v>
      </c>
      <c r="O10" s="29">
        <v>1.4276004198637811E-2</v>
      </c>
      <c r="P10" s="29">
        <v>1.389354419863773E-2</v>
      </c>
      <c r="Q10" s="29">
        <v>1.389354419863773E-2</v>
      </c>
      <c r="R10" s="29">
        <v>1.369348819863777E-2</v>
      </c>
      <c r="S10" s="29">
        <v>1.304036419863781E-2</v>
      </c>
      <c r="T10" s="29">
        <v>1.237105919863781E-2</v>
      </c>
      <c r="U10" s="29">
        <v>7.3696591986377007E-3</v>
      </c>
      <c r="V10" s="29">
        <v>6.7718447986377696E-3</v>
      </c>
      <c r="W10" s="29">
        <v>6.2069807986378494E-3</v>
      </c>
      <c r="X10" s="29">
        <v>6.1481407986377296E-3</v>
      </c>
      <c r="Y10" s="29">
        <v>5.0448907986379299E-3</v>
      </c>
      <c r="Z10" s="29">
        <v>3.7967695865147597E-3</v>
      </c>
      <c r="AA10" s="29">
        <v>2.2717542567464001E-3</v>
      </c>
      <c r="AB10" s="29">
        <v>2.3013440720834498E-3</v>
      </c>
      <c r="AC10" s="29">
        <v>2.3013440720834498E-3</v>
      </c>
      <c r="AD10" s="29">
        <v>2.3013440720834498E-3</v>
      </c>
      <c r="AE10" s="29">
        <v>2.3013440720834498E-3</v>
      </c>
      <c r="AF10" s="29">
        <v>2.3013440720834498E-3</v>
      </c>
      <c r="AG10" s="29">
        <v>2.3013440720834498E-3</v>
      </c>
      <c r="AH10" s="29">
        <v>2.3013440720834498E-3</v>
      </c>
      <c r="AI10" s="29">
        <v>2.3013440720834498E-3</v>
      </c>
      <c r="AJ10" s="29">
        <v>2.3013440720834498E-3</v>
      </c>
      <c r="AK10" s="29">
        <v>2.3013440720834498E-3</v>
      </c>
      <c r="AL10" s="29">
        <v>2.3013440720834498E-3</v>
      </c>
      <c r="AM10" s="29">
        <v>2.3013440720834498E-3</v>
      </c>
      <c r="AN10" s="29">
        <v>2.3013440720834498E-3</v>
      </c>
      <c r="AO10" s="29">
        <v>2.3013440720834498E-3</v>
      </c>
      <c r="AP10" s="29">
        <v>2.3013440720834498E-3</v>
      </c>
    </row>
    <row r="11" spans="1:42" x14ac:dyDescent="0.35">
      <c r="I11" s="25" t="s">
        <v>314</v>
      </c>
      <c r="J11" s="29">
        <v>0.304750044906476</v>
      </c>
      <c r="K11" s="29">
        <v>0.30247014650990944</v>
      </c>
      <c r="L11" s="29">
        <v>0.29885438208387788</v>
      </c>
      <c r="M11" s="29">
        <v>0.30484283072897395</v>
      </c>
      <c r="N11" s="29">
        <v>0.26149092548539959</v>
      </c>
      <c r="O11" s="29">
        <v>0.25887217591821127</v>
      </c>
      <c r="P11" s="29">
        <v>0.24870832126134274</v>
      </c>
      <c r="Q11" s="29">
        <v>0.26708721859264711</v>
      </c>
      <c r="R11" s="29">
        <v>0.28546611592395138</v>
      </c>
      <c r="S11" s="29">
        <v>0.30384501325525337</v>
      </c>
      <c r="T11" s="29">
        <v>0.29076728479038727</v>
      </c>
      <c r="U11" s="29">
        <v>0.27768955632551812</v>
      </c>
      <c r="V11" s="29">
        <v>0.26461182786065196</v>
      </c>
      <c r="W11" s="29">
        <v>0.24863178664854835</v>
      </c>
      <c r="X11" s="29">
        <v>0.25055962744298044</v>
      </c>
      <c r="Y11" s="29">
        <v>0.2429164922334498</v>
      </c>
      <c r="Z11" s="29">
        <v>0.24354718612329046</v>
      </c>
      <c r="AA11" s="29">
        <v>0.23882096594618649</v>
      </c>
      <c r="AB11" s="29">
        <v>0.22839412155133773</v>
      </c>
      <c r="AC11" s="29">
        <v>0.22360579596551555</v>
      </c>
      <c r="AD11" s="29">
        <v>0.22579272926741895</v>
      </c>
      <c r="AE11" s="29">
        <v>0.21875221617443041</v>
      </c>
      <c r="AF11" s="29">
        <v>0.21933495169850278</v>
      </c>
      <c r="AG11" s="29">
        <v>0.21378141685725074</v>
      </c>
      <c r="AH11" s="29">
        <v>0.21401632995447956</v>
      </c>
      <c r="AI11" s="29">
        <v>0.20845433766938937</v>
      </c>
      <c r="AJ11" s="29">
        <v>0.20931222684126999</v>
      </c>
      <c r="AK11" s="29">
        <v>0.19761653387098913</v>
      </c>
      <c r="AL11" s="29">
        <v>0.19170801005771052</v>
      </c>
      <c r="AM11" s="29">
        <v>0.1871736576574384</v>
      </c>
      <c r="AN11" s="29">
        <v>0.18621999075544418</v>
      </c>
      <c r="AO11" s="29">
        <v>0.18792156129013543</v>
      </c>
      <c r="AP11" s="29">
        <v>0.17825187550118377</v>
      </c>
    </row>
    <row r="12" spans="1:42" x14ac:dyDescent="0.35">
      <c r="I12" t="s">
        <v>315</v>
      </c>
      <c r="J12" s="29">
        <v>0.32381693182174787</v>
      </c>
      <c r="K12" s="29">
        <v>0.33445701135252059</v>
      </c>
      <c r="L12" s="29">
        <v>0.3408977926038953</v>
      </c>
      <c r="M12" s="29">
        <v>0.34102071706197729</v>
      </c>
      <c r="N12" s="29">
        <v>0.34767974687004921</v>
      </c>
      <c r="O12" s="29">
        <v>0.3553650180761222</v>
      </c>
      <c r="P12" s="29">
        <v>0.35943770481491366</v>
      </c>
      <c r="Q12" s="29">
        <v>0.36395483834641801</v>
      </c>
      <c r="R12" s="29">
        <v>0.36094816099350013</v>
      </c>
      <c r="S12" s="29">
        <v>0.34884580417992572</v>
      </c>
      <c r="T12" s="29">
        <v>0.3514278223302269</v>
      </c>
      <c r="U12" s="29">
        <v>0.34754376159012296</v>
      </c>
      <c r="V12" s="29">
        <v>0.34030972592933928</v>
      </c>
      <c r="W12" s="29">
        <v>0.34252793229619671</v>
      </c>
      <c r="X12" s="29">
        <v>0.34890645958933414</v>
      </c>
      <c r="Y12" s="29">
        <v>0.34637018085357579</v>
      </c>
      <c r="Z12" s="29">
        <v>0.34111809049087161</v>
      </c>
      <c r="AA12" s="29">
        <v>0.34521435039494852</v>
      </c>
      <c r="AB12" s="29">
        <v>0.34771182784393584</v>
      </c>
      <c r="AC12" s="29">
        <v>0.34557938319036802</v>
      </c>
      <c r="AD12" s="29">
        <v>0.34742511710785906</v>
      </c>
      <c r="AE12" s="29">
        <v>0.34760756254833342</v>
      </c>
      <c r="AF12" s="29">
        <v>0.3481607689673677</v>
      </c>
      <c r="AG12" s="29">
        <v>0.35171460380525954</v>
      </c>
      <c r="AH12" s="29">
        <v>0.3576851358098439</v>
      </c>
      <c r="AI12" s="29">
        <v>0.36651922996677694</v>
      </c>
      <c r="AJ12" s="29">
        <v>0.36979375604691778</v>
      </c>
      <c r="AK12" s="29">
        <v>0.3771110395415827</v>
      </c>
      <c r="AL12" s="29">
        <v>0.38335505478294302</v>
      </c>
      <c r="AM12" s="29">
        <v>0.38972342076675642</v>
      </c>
      <c r="AN12" s="29">
        <v>0.3929018023154624</v>
      </c>
      <c r="AO12" s="29">
        <v>0.39429522765292119</v>
      </c>
      <c r="AP12" s="29">
        <v>0.39502187601147154</v>
      </c>
    </row>
    <row r="13" spans="1:42" x14ac:dyDescent="0.35">
      <c r="I13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</row>
    <row r="24" spans="1:38" x14ac:dyDescent="0.35"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</row>
    <row r="27" spans="1:38" s="6" customFormat="1" x14ac:dyDescent="0.35">
      <c r="A27" s="5" t="s">
        <v>316</v>
      </c>
      <c r="B27" s="6" t="s">
        <v>317</v>
      </c>
    </row>
    <row r="29" spans="1:38" x14ac:dyDescent="0.35">
      <c r="B29"/>
      <c r="I29" s="1" t="s">
        <v>318</v>
      </c>
    </row>
    <row r="30" spans="1:38" x14ac:dyDescent="0.35">
      <c r="J30" s="76">
        <v>2010</v>
      </c>
      <c r="K30" s="76">
        <v>2011</v>
      </c>
      <c r="L30" s="76">
        <v>2012</v>
      </c>
      <c r="M30" s="76">
        <v>2013</v>
      </c>
      <c r="N30" s="76">
        <v>2014</v>
      </c>
      <c r="O30" s="76">
        <v>2015</v>
      </c>
      <c r="P30" s="76">
        <v>2016</v>
      </c>
      <c r="Q30" s="76">
        <v>2017</v>
      </c>
      <c r="R30" s="76">
        <v>2018</v>
      </c>
      <c r="S30" s="76">
        <v>2019</v>
      </c>
      <c r="T30" s="76">
        <v>2020</v>
      </c>
      <c r="U30" s="76">
        <v>2021</v>
      </c>
      <c r="V30" s="76">
        <v>2022</v>
      </c>
      <c r="W30" s="76">
        <v>2023</v>
      </c>
      <c r="X30" s="76">
        <v>2024</v>
      </c>
      <c r="Y30" s="76">
        <v>2025</v>
      </c>
      <c r="Z30" s="76">
        <v>2026</v>
      </c>
      <c r="AA30" s="76">
        <v>2027</v>
      </c>
      <c r="AB30" s="76">
        <v>2028</v>
      </c>
      <c r="AC30" s="76">
        <v>2029</v>
      </c>
      <c r="AD30" s="76">
        <v>2030</v>
      </c>
    </row>
    <row r="31" spans="1:38" x14ac:dyDescent="0.35">
      <c r="I31" s="25" t="s">
        <v>154</v>
      </c>
      <c r="J31" s="29">
        <v>4.2819785524745662</v>
      </c>
      <c r="K31" s="29">
        <v>4.1144949106171378</v>
      </c>
      <c r="L31" s="29">
        <v>4.0015513640225064</v>
      </c>
      <c r="M31" s="29">
        <v>3.9458976390869664</v>
      </c>
      <c r="N31" s="29">
        <v>3.8973587681470714</v>
      </c>
      <c r="O31" s="29">
        <v>3.8552538952034721</v>
      </c>
      <c r="P31" s="29">
        <v>3.8227029082096506</v>
      </c>
      <c r="Q31" s="29">
        <v>3.7802732302145823</v>
      </c>
      <c r="R31" s="29">
        <v>3.7055551740942847</v>
      </c>
      <c r="S31" s="29">
        <v>3.6541784703886444</v>
      </c>
      <c r="T31" s="29">
        <v>3.6031931030852169</v>
      </c>
      <c r="U31" s="52">
        <v>3.5443070468936715</v>
      </c>
      <c r="V31" s="52">
        <v>3.4927184671294844</v>
      </c>
      <c r="W31" s="29"/>
      <c r="X31" s="29"/>
      <c r="Y31" s="29"/>
      <c r="Z31" s="29"/>
      <c r="AA31" s="29"/>
      <c r="AB31" s="29"/>
      <c r="AC31" s="29"/>
      <c r="AD31" s="29"/>
    </row>
    <row r="32" spans="1:38" x14ac:dyDescent="0.35">
      <c r="I32" t="s">
        <v>140</v>
      </c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>
        <v>3.6021962978058912</v>
      </c>
      <c r="V32" s="29">
        <v>3.5671180393317816</v>
      </c>
      <c r="W32" s="29">
        <v>3.4700201411080331</v>
      </c>
      <c r="X32" s="29">
        <v>3.372519912373332</v>
      </c>
      <c r="Y32" s="29">
        <v>3.2741387662152563</v>
      </c>
      <c r="Z32" s="29">
        <v>3.1741727618882734</v>
      </c>
      <c r="AA32" s="29">
        <v>3.0739032949653868</v>
      </c>
      <c r="AB32" s="29">
        <v>2.9737801521498231</v>
      </c>
      <c r="AC32" s="29">
        <v>2.8741710651155405</v>
      </c>
      <c r="AD32" s="29">
        <v>2.775117681514196</v>
      </c>
    </row>
    <row r="34" spans="9:30" x14ac:dyDescent="0.35">
      <c r="I34" s="1" t="s">
        <v>319</v>
      </c>
    </row>
    <row r="35" spans="9:30" x14ac:dyDescent="0.35">
      <c r="J35" s="76">
        <v>2010</v>
      </c>
      <c r="K35" s="76">
        <v>2011</v>
      </c>
      <c r="L35" s="76">
        <v>2012</v>
      </c>
      <c r="M35" s="76">
        <v>2013</v>
      </c>
      <c r="N35" s="76">
        <v>2014</v>
      </c>
      <c r="O35" s="76">
        <v>2015</v>
      </c>
      <c r="P35" s="76">
        <v>2016</v>
      </c>
      <c r="Q35" s="76">
        <v>2017</v>
      </c>
      <c r="R35" s="76">
        <v>2018</v>
      </c>
      <c r="S35" s="76">
        <v>2019</v>
      </c>
      <c r="T35" s="76">
        <v>2020</v>
      </c>
      <c r="U35" s="76">
        <v>2021</v>
      </c>
      <c r="V35" s="76">
        <v>2022</v>
      </c>
      <c r="W35" s="76">
        <v>2023</v>
      </c>
      <c r="X35" s="76">
        <v>2024</v>
      </c>
      <c r="Y35" s="76">
        <v>2025</v>
      </c>
      <c r="Z35" s="76">
        <v>2026</v>
      </c>
      <c r="AA35" s="76">
        <v>2027</v>
      </c>
      <c r="AB35" s="76">
        <v>2028</v>
      </c>
      <c r="AC35" s="76">
        <v>2029</v>
      </c>
      <c r="AD35" s="76">
        <v>2030</v>
      </c>
    </row>
    <row r="36" spans="9:30" x14ac:dyDescent="0.35">
      <c r="I36" s="25" t="s">
        <v>154</v>
      </c>
      <c r="J36" s="29">
        <v>7.6026000000000007</v>
      </c>
      <c r="K36" s="29">
        <v>7.6325000000000003</v>
      </c>
      <c r="L36" s="29">
        <v>7.7378</v>
      </c>
      <c r="M36" s="29">
        <v>8.0015999999999998</v>
      </c>
      <c r="N36" s="29">
        <v>8.3803999999999998</v>
      </c>
      <c r="O36" s="29">
        <v>8.8412000000000006</v>
      </c>
      <c r="P36" s="29">
        <v>9.0259</v>
      </c>
      <c r="Q36" s="29">
        <v>9.085799999999999</v>
      </c>
      <c r="R36" s="29">
        <v>9.281900000000002</v>
      </c>
      <c r="S36" s="29">
        <v>9.0648</v>
      </c>
      <c r="T36" s="29">
        <v>8.9456000000000007</v>
      </c>
      <c r="U36" s="52">
        <v>9.1047999999999991</v>
      </c>
      <c r="V36" s="52">
        <v>9.1439000000000021</v>
      </c>
      <c r="W36" s="29"/>
      <c r="X36" s="29"/>
      <c r="Y36" s="29"/>
      <c r="Z36" s="29"/>
      <c r="AA36" s="29"/>
      <c r="AB36" s="29"/>
      <c r="AC36" s="29"/>
      <c r="AD36" s="29"/>
    </row>
    <row r="37" spans="9:30" x14ac:dyDescent="0.35">
      <c r="I37" t="s">
        <v>140</v>
      </c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>
        <v>9.1588112390836578</v>
      </c>
      <c r="U37" s="29">
        <v>9.1867741554664981</v>
      </c>
      <c r="V37" s="29">
        <v>9.2679121796814279</v>
      </c>
      <c r="W37" s="29">
        <v>9.3463620172004731</v>
      </c>
      <c r="X37" s="29">
        <v>9.3982106555459328</v>
      </c>
      <c r="Y37" s="29">
        <v>9.4240298911159339</v>
      </c>
      <c r="Z37" s="29">
        <v>9.4442210763755572</v>
      </c>
      <c r="AA37" s="29">
        <v>9.459201076976516</v>
      </c>
      <c r="AB37" s="29">
        <v>9.4685147156667568</v>
      </c>
      <c r="AC37" s="29">
        <v>9.4671471223722428</v>
      </c>
      <c r="AD37" s="29">
        <v>9.4570873663513648</v>
      </c>
    </row>
    <row r="39" spans="9:30" x14ac:dyDescent="0.35">
      <c r="I39" s="1" t="s">
        <v>320</v>
      </c>
    </row>
    <row r="40" spans="9:30" x14ac:dyDescent="0.35">
      <c r="J40" s="76">
        <v>2010</v>
      </c>
      <c r="K40" s="76">
        <v>2011</v>
      </c>
      <c r="L40" s="76">
        <v>2012</v>
      </c>
      <c r="M40" s="76">
        <v>2013</v>
      </c>
      <c r="N40" s="76">
        <v>2014</v>
      </c>
      <c r="O40" s="76">
        <v>2015</v>
      </c>
      <c r="P40" s="76">
        <v>2016</v>
      </c>
      <c r="Q40" s="76">
        <v>2017</v>
      </c>
      <c r="R40" s="76">
        <v>2018</v>
      </c>
      <c r="S40" s="76">
        <v>2019</v>
      </c>
      <c r="T40" s="76">
        <v>2020</v>
      </c>
      <c r="U40" s="76">
        <v>2021</v>
      </c>
      <c r="V40" s="76">
        <v>2022</v>
      </c>
      <c r="W40" s="76">
        <v>2023</v>
      </c>
      <c r="X40" s="76">
        <v>2024</v>
      </c>
      <c r="Y40" s="76">
        <v>2025</v>
      </c>
      <c r="Z40" s="76">
        <v>2026</v>
      </c>
      <c r="AA40" s="76">
        <v>2027</v>
      </c>
      <c r="AB40" s="76">
        <v>2028</v>
      </c>
      <c r="AC40" s="76">
        <v>2029</v>
      </c>
      <c r="AD40" s="76">
        <v>2030</v>
      </c>
    </row>
    <row r="41" spans="9:30" x14ac:dyDescent="0.35">
      <c r="I41" s="25" t="s">
        <v>154</v>
      </c>
      <c r="J41" s="44">
        <v>2.4E-2</v>
      </c>
      <c r="K41" s="44">
        <v>3.3000000000000002E-2</v>
      </c>
      <c r="L41" s="44">
        <v>4.1000000000000009E-2</v>
      </c>
      <c r="M41" s="44">
        <v>5.2000000000000005E-2</v>
      </c>
      <c r="N41" s="44">
        <v>6.2E-2</v>
      </c>
      <c r="O41" s="44">
        <v>7.2999999999999995E-2</v>
      </c>
      <c r="P41" s="44">
        <v>8.6999999999999994E-2</v>
      </c>
      <c r="Q41" s="44">
        <v>0.10299999999999999</v>
      </c>
      <c r="R41" s="44">
        <v>0.114</v>
      </c>
      <c r="S41" s="44">
        <v>0.13200000000000001</v>
      </c>
      <c r="T41" s="44">
        <v>0.14099999999999999</v>
      </c>
      <c r="U41" s="17">
        <v>0.14299999999999999</v>
      </c>
      <c r="V41" s="17"/>
      <c r="W41" s="44"/>
      <c r="X41" s="44"/>
      <c r="Y41" s="44"/>
      <c r="Z41" s="44"/>
      <c r="AA41" s="44"/>
      <c r="AB41" s="44"/>
      <c r="AC41" s="44"/>
      <c r="AD41" s="29"/>
    </row>
    <row r="42" spans="9:30" x14ac:dyDescent="0.35">
      <c r="I42" t="s">
        <v>140</v>
      </c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>
        <v>0.157</v>
      </c>
      <c r="U42" s="44">
        <v>0.16200000000000001</v>
      </c>
      <c r="V42" s="44">
        <v>0.182</v>
      </c>
      <c r="W42" s="44">
        <v>0.2</v>
      </c>
      <c r="X42" s="44">
        <v>0.217</v>
      </c>
      <c r="Y42" s="44">
        <v>0.23499999999999999</v>
      </c>
      <c r="Z42" s="44">
        <v>0.252</v>
      </c>
      <c r="AA42" s="44">
        <v>0.26900000000000002</v>
      </c>
      <c r="AB42" s="44">
        <v>0.28699999999999998</v>
      </c>
      <c r="AC42" s="44">
        <v>0.30399999999999999</v>
      </c>
      <c r="AD42" s="29"/>
    </row>
    <row r="44" spans="9:30" x14ac:dyDescent="0.35">
      <c r="I44" s="1" t="s">
        <v>321</v>
      </c>
    </row>
    <row r="45" spans="9:30" x14ac:dyDescent="0.35">
      <c r="J45" s="76">
        <v>2010</v>
      </c>
      <c r="K45" s="76">
        <v>2011</v>
      </c>
      <c r="L45" s="76">
        <v>2012</v>
      </c>
      <c r="M45" s="76">
        <v>2013</v>
      </c>
      <c r="N45" s="76">
        <v>2014</v>
      </c>
      <c r="O45" s="76">
        <v>2015</v>
      </c>
      <c r="P45" s="76">
        <v>2016</v>
      </c>
      <c r="Q45" s="76">
        <v>2017</v>
      </c>
      <c r="R45" s="76">
        <v>2018</v>
      </c>
      <c r="S45" s="76">
        <v>2019</v>
      </c>
      <c r="T45" s="76">
        <v>2020</v>
      </c>
      <c r="U45" s="76">
        <v>2021</v>
      </c>
      <c r="V45" s="76">
        <v>2022</v>
      </c>
      <c r="W45" s="76">
        <v>2023</v>
      </c>
      <c r="X45" s="76">
        <v>2024</v>
      </c>
      <c r="Y45" s="76">
        <v>2025</v>
      </c>
      <c r="Z45" s="76">
        <v>2026</v>
      </c>
      <c r="AA45" s="76">
        <v>2027</v>
      </c>
      <c r="AB45" s="76">
        <v>2028</v>
      </c>
      <c r="AC45" s="76">
        <v>2029</v>
      </c>
      <c r="AD45" s="76">
        <v>2030</v>
      </c>
    </row>
    <row r="46" spans="9:30" x14ac:dyDescent="0.35">
      <c r="I46" s="25" t="s">
        <v>154</v>
      </c>
      <c r="J46" s="29">
        <v>0.75830377612423361</v>
      </c>
      <c r="K46" s="29">
        <v>0.697318596570634</v>
      </c>
      <c r="L46" s="29">
        <v>0.64901548911508755</v>
      </c>
      <c r="M46" s="29">
        <v>0.58559087678803168</v>
      </c>
      <c r="N46" s="29">
        <v>0.5178179751752604</v>
      </c>
      <c r="O46" s="29">
        <v>0.45724171195251839</v>
      </c>
      <c r="P46" s="29">
        <v>0.42212550658976716</v>
      </c>
      <c r="Q46" s="29">
        <v>0.40065233975034464</v>
      </c>
      <c r="R46" s="29">
        <v>0.35893205963561092</v>
      </c>
      <c r="S46" s="29">
        <v>0.36604778070053678</v>
      </c>
      <c r="T46" s="29">
        <v>0.36530477669541334</v>
      </c>
      <c r="U46" s="52">
        <v>0.33411688738333706</v>
      </c>
      <c r="V46" s="52">
        <v>0.31828623103371356</v>
      </c>
      <c r="W46" s="29"/>
      <c r="X46" s="29"/>
      <c r="Y46" s="29"/>
      <c r="Z46" s="29"/>
      <c r="AA46" s="29"/>
      <c r="AB46" s="29"/>
      <c r="AC46" s="29"/>
      <c r="AD46" s="29"/>
    </row>
    <row r="48" spans="9:30" x14ac:dyDescent="0.35">
      <c r="I48" s="1" t="s">
        <v>322</v>
      </c>
      <c r="J48" s="78">
        <v>2010</v>
      </c>
      <c r="K48" s="78">
        <v>2011</v>
      </c>
      <c r="L48" s="78">
        <v>2012</v>
      </c>
      <c r="M48" s="78">
        <v>2013</v>
      </c>
      <c r="N48" s="78">
        <v>2014</v>
      </c>
      <c r="O48" s="78">
        <v>2015</v>
      </c>
      <c r="P48" s="78">
        <v>2016</v>
      </c>
      <c r="Q48" s="78">
        <v>2017</v>
      </c>
      <c r="R48" s="78">
        <v>2018</v>
      </c>
      <c r="S48" s="78">
        <v>2019</v>
      </c>
      <c r="T48" s="78">
        <v>2020</v>
      </c>
      <c r="U48" s="78">
        <v>2021</v>
      </c>
      <c r="V48" s="78">
        <v>2022</v>
      </c>
      <c r="W48" s="78">
        <v>2023</v>
      </c>
      <c r="X48" s="78">
        <v>2024</v>
      </c>
      <c r="Y48" s="78">
        <v>2025</v>
      </c>
      <c r="Z48" s="78">
        <v>2026</v>
      </c>
      <c r="AA48" s="78">
        <v>2027</v>
      </c>
      <c r="AB48" s="78">
        <v>2028</v>
      </c>
      <c r="AC48" s="78">
        <v>2029</v>
      </c>
      <c r="AD48" s="78">
        <v>2030</v>
      </c>
    </row>
    <row r="49" spans="9:30" x14ac:dyDescent="0.35">
      <c r="I49" s="25" t="s">
        <v>323</v>
      </c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>
        <v>0.48796440375593408</v>
      </c>
      <c r="U49" s="111">
        <v>0.51232727898997121</v>
      </c>
      <c r="V49" s="111">
        <v>0.51049870509329964</v>
      </c>
      <c r="W49" s="111">
        <v>0.51354476593864906</v>
      </c>
      <c r="X49" s="81"/>
      <c r="Y49" s="81"/>
      <c r="Z49" s="81"/>
      <c r="AA49" s="81"/>
      <c r="AB49" s="81"/>
      <c r="AC49" s="81"/>
      <c r="AD49" s="81"/>
    </row>
    <row r="50" spans="9:30" x14ac:dyDescent="0.35">
      <c r="I50" s="25" t="s">
        <v>324</v>
      </c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>
        <v>0.10264622627246571</v>
      </c>
      <c r="U50" s="111">
        <v>0.10820979558311143</v>
      </c>
      <c r="V50" s="111">
        <v>0.10829404342917856</v>
      </c>
      <c r="W50" s="111">
        <v>0.10750061714760871</v>
      </c>
      <c r="X50" s="81"/>
      <c r="Y50" s="81"/>
      <c r="Z50" s="81"/>
      <c r="AA50" s="81"/>
      <c r="AB50" s="81"/>
      <c r="AC50" s="81"/>
      <c r="AD50" s="81"/>
    </row>
    <row r="51" spans="9:30" x14ac:dyDescent="0.35">
      <c r="I51" s="25" t="s">
        <v>325</v>
      </c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>
        <v>1.9530950171305763E-2</v>
      </c>
      <c r="U51" s="111">
        <v>1.5195474477696964E-2</v>
      </c>
      <c r="V51" s="111">
        <v>1.5897469951524006E-2</v>
      </c>
      <c r="W51" s="111">
        <v>1.6318682032559408E-2</v>
      </c>
      <c r="X51" s="81"/>
      <c r="Y51" s="81"/>
      <c r="Z51" s="81"/>
      <c r="AA51" s="81"/>
      <c r="AB51" s="81"/>
      <c r="AC51" s="81"/>
      <c r="AD51" s="81"/>
    </row>
    <row r="71" spans="1:42" s="6" customFormat="1" x14ac:dyDescent="0.35">
      <c r="A71" s="5" t="s">
        <v>326</v>
      </c>
      <c r="B71" s="6" t="s">
        <v>327</v>
      </c>
    </row>
    <row r="73" spans="1:42" x14ac:dyDescent="0.35">
      <c r="I73" s="1" t="s">
        <v>30</v>
      </c>
    </row>
    <row r="74" spans="1:42" x14ac:dyDescent="0.35">
      <c r="I74" s="27"/>
      <c r="J74" s="158">
        <v>1990</v>
      </c>
      <c r="K74" s="158">
        <v>1991</v>
      </c>
      <c r="L74" s="158">
        <v>1992</v>
      </c>
      <c r="M74" s="158">
        <v>1993</v>
      </c>
      <c r="N74" s="158">
        <v>1994</v>
      </c>
      <c r="O74" s="158">
        <v>1995</v>
      </c>
      <c r="P74" s="158">
        <v>1996</v>
      </c>
      <c r="Q74" s="158">
        <v>1997</v>
      </c>
      <c r="R74" s="158">
        <v>1998</v>
      </c>
      <c r="S74" s="158">
        <v>1999</v>
      </c>
      <c r="T74" s="158">
        <v>2000</v>
      </c>
      <c r="U74" s="158">
        <v>2001</v>
      </c>
      <c r="V74" s="158">
        <v>2002</v>
      </c>
      <c r="W74" s="158">
        <v>2003</v>
      </c>
      <c r="X74" s="158">
        <v>2004</v>
      </c>
      <c r="Y74" s="158">
        <v>2005</v>
      </c>
      <c r="Z74" s="158">
        <v>2006</v>
      </c>
      <c r="AA74" s="158">
        <v>2007</v>
      </c>
      <c r="AB74" s="158">
        <v>2008</v>
      </c>
      <c r="AC74" s="158">
        <v>2009</v>
      </c>
      <c r="AD74" s="158">
        <v>2010</v>
      </c>
      <c r="AE74" s="158">
        <v>2011</v>
      </c>
      <c r="AF74" s="158">
        <v>2012</v>
      </c>
      <c r="AG74" s="158">
        <v>2013</v>
      </c>
      <c r="AH74" s="158">
        <v>2014</v>
      </c>
      <c r="AI74" s="158">
        <v>2015</v>
      </c>
      <c r="AJ74" s="158">
        <v>2016</v>
      </c>
      <c r="AK74" s="158">
        <v>2017</v>
      </c>
      <c r="AL74" s="158">
        <v>2018</v>
      </c>
      <c r="AM74" s="158">
        <v>2019</v>
      </c>
      <c r="AN74" s="158">
        <v>2020</v>
      </c>
      <c r="AO74" s="158">
        <v>2021</v>
      </c>
      <c r="AP74" s="158">
        <v>2022</v>
      </c>
    </row>
    <row r="75" spans="1:42" x14ac:dyDescent="0.35">
      <c r="I75" s="25" t="s">
        <v>328</v>
      </c>
      <c r="J75" s="36">
        <v>0</v>
      </c>
      <c r="K75" s="36">
        <v>0</v>
      </c>
      <c r="L75" s="36">
        <v>2.6000000000000003E-4</v>
      </c>
      <c r="M75" s="36">
        <v>3.9000000000000005E-4</v>
      </c>
      <c r="N75" s="36">
        <v>1.1824734246799551E-2</v>
      </c>
      <c r="O75" s="36">
        <v>2.9470596875821681E-2</v>
      </c>
      <c r="P75" s="36">
        <v>6.6802906122096634E-2</v>
      </c>
      <c r="Q75" s="36">
        <v>0.1133697193306156</v>
      </c>
      <c r="R75" s="36">
        <v>0.14028322276519348</v>
      </c>
      <c r="S75" s="36">
        <v>0.18548845328143815</v>
      </c>
      <c r="T75" s="36">
        <v>0.23057146565690223</v>
      </c>
      <c r="U75" s="36">
        <v>0.31187608350840312</v>
      </c>
      <c r="V75" s="36">
        <v>0.36591602586163247</v>
      </c>
      <c r="W75" s="36">
        <v>0.43582885384065811</v>
      </c>
      <c r="X75" s="36">
        <v>0.5319190642374495</v>
      </c>
      <c r="Y75" s="36">
        <v>0.64887067046680857</v>
      </c>
      <c r="Z75" s="36">
        <v>0.74818083894805287</v>
      </c>
      <c r="AA75" s="36">
        <v>0.82224562607655516</v>
      </c>
      <c r="AB75" s="36">
        <v>0.91020264747642798</v>
      </c>
      <c r="AC75" s="36">
        <v>0.98306562921386031</v>
      </c>
      <c r="AD75" s="36">
        <v>1.0106043090411041</v>
      </c>
      <c r="AE75" s="36">
        <v>1.0581636373632013</v>
      </c>
      <c r="AF75" s="36">
        <v>1.1032883047334368</v>
      </c>
      <c r="AG75" s="36">
        <v>1.1367162581909553</v>
      </c>
      <c r="AH75" s="36">
        <v>1.1761035444027148</v>
      </c>
      <c r="AI75" s="36">
        <v>1.198512191658782</v>
      </c>
      <c r="AJ75" s="36">
        <v>1.2173544986723508</v>
      </c>
      <c r="AK75" s="36">
        <v>1.2524180699649619</v>
      </c>
      <c r="AL75" s="36">
        <v>1.2995248846763243</v>
      </c>
      <c r="AM75" s="36">
        <v>1.3148085136756908</v>
      </c>
      <c r="AN75" s="36">
        <v>1.3431561304669402</v>
      </c>
      <c r="AO75" s="36">
        <v>1.5852038096065846</v>
      </c>
      <c r="AP75" s="36">
        <v>1.4984827391617297</v>
      </c>
    </row>
    <row r="76" spans="1:42" x14ac:dyDescent="0.35">
      <c r="I76" s="25" t="s">
        <v>329</v>
      </c>
      <c r="J76" s="36">
        <v>0.81800811600000012</v>
      </c>
      <c r="K76" s="36">
        <v>0.81246662400000003</v>
      </c>
      <c r="L76" s="36">
        <v>0.41535300000000003</v>
      </c>
      <c r="M76" s="36">
        <v>0.18898800000000002</v>
      </c>
      <c r="N76" s="36">
        <v>0.16742400000000002</v>
      </c>
      <c r="O76" s="36">
        <v>0.138604</v>
      </c>
      <c r="P76" s="36">
        <v>0.22700299999999998</v>
      </c>
      <c r="Q76" s="36">
        <v>0.1953606</v>
      </c>
      <c r="R76" s="36">
        <v>0.11058263333333336</v>
      </c>
      <c r="S76" s="36">
        <v>8.5483533333333361E-2</v>
      </c>
      <c r="T76" s="36">
        <v>8.4532233333333387E-2</v>
      </c>
      <c r="U76" s="36">
        <v>6.3497100000000001E-2</v>
      </c>
      <c r="V76" s="36">
        <v>7.7024700000000001E-2</v>
      </c>
      <c r="W76" s="36">
        <v>0.11576699999999999</v>
      </c>
      <c r="X76" s="36">
        <v>9.0067499999999995E-2</v>
      </c>
      <c r="Y76" s="36">
        <v>6.2391599999999998E-2</v>
      </c>
      <c r="Z76" s="36">
        <v>9.7087500000000007E-2</v>
      </c>
      <c r="AA76" s="36">
        <v>4.3684800000000003E-2</v>
      </c>
      <c r="AB76" s="36">
        <v>4.1212800000000001E-2</v>
      </c>
      <c r="AC76" s="36">
        <v>4.8613799999999999E-2</v>
      </c>
      <c r="AD76" s="36">
        <v>4.2773760000000001E-2</v>
      </c>
      <c r="AE76" s="36">
        <v>3.1611070266579999E-2</v>
      </c>
      <c r="AF76" s="36">
        <v>4.2680956069072004E-2</v>
      </c>
      <c r="AG76" s="36">
        <v>4.3277804181959999E-2</v>
      </c>
      <c r="AH76" s="36">
        <v>6.6015419142707699E-2</v>
      </c>
      <c r="AI76" s="36">
        <v>5.2684147821630806E-2</v>
      </c>
      <c r="AJ76" s="36">
        <v>4.3786996734535996E-2</v>
      </c>
      <c r="AK76" s="36">
        <v>5.43680655E-2</v>
      </c>
      <c r="AL76" s="36">
        <v>6.5103999107936003E-2</v>
      </c>
      <c r="AM76" s="36">
        <v>8.0153760543999988E-2</v>
      </c>
      <c r="AN76" s="36">
        <v>7.9060343626079999E-2</v>
      </c>
      <c r="AO76" s="36">
        <v>4.5582774393999999E-2</v>
      </c>
      <c r="AP76" s="36">
        <v>5.093429877116E-2</v>
      </c>
    </row>
    <row r="77" spans="1:42" x14ac:dyDescent="0.35">
      <c r="I77" s="2" t="s">
        <v>330</v>
      </c>
      <c r="J77" s="37">
        <v>2.0586E-2</v>
      </c>
      <c r="K77" s="37">
        <v>2.1502500000000001E-2</v>
      </c>
      <c r="L77" s="37">
        <v>2.2577625E-2</v>
      </c>
      <c r="M77" s="37">
        <v>2.338925625E-2</v>
      </c>
      <c r="N77" s="37">
        <v>2.4149819062500001E-2</v>
      </c>
      <c r="O77" s="37">
        <v>2.5165785015625001E-2</v>
      </c>
      <c r="P77" s="37">
        <v>2.5404174266464997E-2</v>
      </c>
      <c r="Q77" s="37">
        <v>2.63700579798E-2</v>
      </c>
      <c r="R77" s="37">
        <v>2.562056087879E-2</v>
      </c>
      <c r="S77" s="37">
        <v>2.5318863922564997E-2</v>
      </c>
      <c r="T77" s="37">
        <v>2.0164808859859999E-2</v>
      </c>
      <c r="U77" s="37">
        <v>2.0651896085155001E-2</v>
      </c>
      <c r="V77" s="37">
        <v>2.4033259949154999E-2</v>
      </c>
      <c r="W77" s="37">
        <v>2.5960654587239999E-2</v>
      </c>
      <c r="X77" s="37">
        <v>2.9803605496595002E-2</v>
      </c>
      <c r="Y77" s="37">
        <v>2.6193774351534999E-2</v>
      </c>
      <c r="Z77" s="37">
        <v>2.1692016207545E-2</v>
      </c>
      <c r="AA77" s="37">
        <v>2.04848103583E-2</v>
      </c>
      <c r="AB77" s="37">
        <v>1.9935031044665E-2</v>
      </c>
      <c r="AC77" s="37">
        <v>2.3227986245334998E-2</v>
      </c>
      <c r="AD77" s="37">
        <v>2.3538657742285002E-2</v>
      </c>
      <c r="AE77" s="37">
        <v>1.952126438948E-2</v>
      </c>
      <c r="AF77" s="37">
        <v>2.1540943245800002E-2</v>
      </c>
      <c r="AG77" s="37">
        <v>1.8743308822074999E-2</v>
      </c>
      <c r="AH77" s="37">
        <v>1.7316639576239998E-2</v>
      </c>
      <c r="AI77" s="37">
        <v>1.6970090641274999E-2</v>
      </c>
      <c r="AJ77" s="37">
        <v>1.7896067092180001E-2</v>
      </c>
      <c r="AK77" s="37">
        <v>1.5243828671515001E-2</v>
      </c>
      <c r="AL77" s="37">
        <v>1.5160466056494999E-2</v>
      </c>
      <c r="AM77" s="37">
        <v>1.648141147193E-2</v>
      </c>
      <c r="AN77" s="37">
        <v>1.700902936507E-2</v>
      </c>
      <c r="AO77" s="37">
        <v>1.6033103055985001E-2</v>
      </c>
      <c r="AP77" s="37">
        <v>1.9422002294389999E-2</v>
      </c>
    </row>
    <row r="91" spans="1:42" s="6" customFormat="1" x14ac:dyDescent="0.35">
      <c r="A91" s="5" t="s">
        <v>331</v>
      </c>
      <c r="B91" s="6" t="s">
        <v>332</v>
      </c>
    </row>
    <row r="93" spans="1:42" x14ac:dyDescent="0.35">
      <c r="I93" s="1" t="s">
        <v>30</v>
      </c>
    </row>
    <row r="94" spans="1:42" x14ac:dyDescent="0.35">
      <c r="I94" s="35"/>
      <c r="J94" s="158">
        <v>1990</v>
      </c>
      <c r="K94" s="158">
        <v>1991</v>
      </c>
      <c r="L94" s="158">
        <v>1992</v>
      </c>
      <c r="M94" s="158">
        <v>1993</v>
      </c>
      <c r="N94" s="158">
        <v>1994</v>
      </c>
      <c r="O94" s="158">
        <v>1995</v>
      </c>
      <c r="P94" s="158">
        <v>1996</v>
      </c>
      <c r="Q94" s="158">
        <v>1997</v>
      </c>
      <c r="R94" s="158">
        <v>1998</v>
      </c>
      <c r="S94" s="158">
        <v>1999</v>
      </c>
      <c r="T94" s="158">
        <v>2000</v>
      </c>
      <c r="U94" s="158">
        <v>2001</v>
      </c>
      <c r="V94" s="158">
        <v>2002</v>
      </c>
      <c r="W94" s="158">
        <v>2003</v>
      </c>
      <c r="X94" s="158">
        <v>2004</v>
      </c>
      <c r="Y94" s="158">
        <v>2005</v>
      </c>
      <c r="Z94" s="158">
        <v>2006</v>
      </c>
      <c r="AA94" s="158">
        <v>2007</v>
      </c>
      <c r="AB94" s="158">
        <v>2008</v>
      </c>
      <c r="AC94" s="158">
        <v>2009</v>
      </c>
      <c r="AD94" s="158">
        <v>2010</v>
      </c>
      <c r="AE94" s="158">
        <v>2011</v>
      </c>
      <c r="AF94" s="158">
        <v>2012</v>
      </c>
      <c r="AG94" s="158">
        <v>2013</v>
      </c>
      <c r="AH94" s="158">
        <v>2014</v>
      </c>
      <c r="AI94" s="158">
        <v>2015</v>
      </c>
      <c r="AJ94" s="158">
        <v>2016</v>
      </c>
      <c r="AK94" s="158">
        <v>2017</v>
      </c>
      <c r="AL94" s="158">
        <v>2018</v>
      </c>
      <c r="AM94" s="158">
        <v>2019</v>
      </c>
      <c r="AN94" s="158">
        <v>2020</v>
      </c>
      <c r="AO94" s="158">
        <v>2021</v>
      </c>
      <c r="AP94" s="158">
        <v>2022</v>
      </c>
    </row>
    <row r="95" spans="1:42" x14ac:dyDescent="0.35">
      <c r="I95" s="25" t="s">
        <v>333</v>
      </c>
      <c r="J95" s="36">
        <v>0</v>
      </c>
      <c r="K95" s="36">
        <v>0</v>
      </c>
      <c r="L95" s="36">
        <v>2.6000000000000003E-4</v>
      </c>
      <c r="M95" s="36">
        <v>3.8999999999999999E-4</v>
      </c>
      <c r="N95" s="36">
        <v>9.9502723056159401E-3</v>
      </c>
      <c r="O95" s="36">
        <v>1.8848834687804423E-2</v>
      </c>
      <c r="P95" s="36">
        <v>4.535012468475693E-2</v>
      </c>
      <c r="Q95" s="36">
        <v>7.3915462035552076E-2</v>
      </c>
      <c r="R95" s="36">
        <v>8.7815768603076369E-2</v>
      </c>
      <c r="S95" s="36">
        <v>0.10804890906702072</v>
      </c>
      <c r="T95" s="36">
        <v>0.12424565726724095</v>
      </c>
      <c r="U95" s="36">
        <v>0.17333969106662822</v>
      </c>
      <c r="V95" s="36">
        <v>0.17903789835537848</v>
      </c>
      <c r="W95" s="36">
        <v>0.20710092174122033</v>
      </c>
      <c r="X95" s="36">
        <v>0.25673889937185018</v>
      </c>
      <c r="Y95" s="36">
        <v>0.34064999086518244</v>
      </c>
      <c r="Z95" s="36">
        <v>0.4066656803622169</v>
      </c>
      <c r="AA95" s="36">
        <v>0.40919107043967939</v>
      </c>
      <c r="AB95" s="36">
        <v>0.44746765074987443</v>
      </c>
      <c r="AC95" s="36">
        <v>0.5095577827569403</v>
      </c>
      <c r="AD95" s="36">
        <v>0.53705250571168983</v>
      </c>
      <c r="AE95" s="36">
        <v>0.52228478048270299</v>
      </c>
      <c r="AF95" s="36">
        <v>0.53400365592230015</v>
      </c>
      <c r="AG95" s="36">
        <v>0.54136774673219656</v>
      </c>
      <c r="AH95" s="36">
        <v>0.58524407675019541</v>
      </c>
      <c r="AI95" s="36">
        <v>0.54847815278834233</v>
      </c>
      <c r="AJ95" s="36">
        <v>0.52812187373011077</v>
      </c>
      <c r="AK95" s="36">
        <v>0.55845567738620361</v>
      </c>
      <c r="AL95" s="36">
        <v>0.57415629149626224</v>
      </c>
      <c r="AM95" s="36">
        <v>0.52023890691365415</v>
      </c>
      <c r="AN95" s="36">
        <v>0.56306106771159514</v>
      </c>
      <c r="AO95" s="36">
        <v>0.54462042537226962</v>
      </c>
      <c r="AP95" s="36">
        <v>0.54181194102115138</v>
      </c>
    </row>
    <row r="96" spans="1:42" x14ac:dyDescent="0.35">
      <c r="I96" s="25" t="s">
        <v>334</v>
      </c>
      <c r="J96" s="36">
        <v>0</v>
      </c>
      <c r="K96" s="36">
        <v>0</v>
      </c>
      <c r="L96" s="36">
        <v>0</v>
      </c>
      <c r="M96" s="36">
        <v>0</v>
      </c>
      <c r="N96" s="36">
        <v>1.2863232748975699E-4</v>
      </c>
      <c r="O96" s="36">
        <v>5.24846418644015E-4</v>
      </c>
      <c r="P96" s="36">
        <v>5.9188311122344308E-4</v>
      </c>
      <c r="Q96" s="36">
        <v>6.6281346255365808E-4</v>
      </c>
      <c r="R96" s="36">
        <v>7.3581951109318597E-4</v>
      </c>
      <c r="S96" s="36">
        <v>8.2902681784422503E-4</v>
      </c>
      <c r="T96" s="36">
        <v>9.0118201122710816E-4</v>
      </c>
      <c r="U96" s="36">
        <v>9.8932509663881402E-4</v>
      </c>
      <c r="V96" s="36">
        <v>1.0509779835932132E-3</v>
      </c>
      <c r="W96" s="36">
        <v>1.160997977809332E-3</v>
      </c>
      <c r="X96" s="36">
        <v>1.41816696205366E-3</v>
      </c>
      <c r="Y96" s="36">
        <v>2.089423553729174E-3</v>
      </c>
      <c r="Z96" s="36">
        <v>2.512251443125463E-3</v>
      </c>
      <c r="AA96" s="36">
        <v>3.4559408002035929E-3</v>
      </c>
      <c r="AB96" s="36">
        <v>4.5667330986305212E-3</v>
      </c>
      <c r="AC96" s="36">
        <v>5.158936753138727E-3</v>
      </c>
      <c r="AD96" s="36">
        <v>6.3448930146096302E-3</v>
      </c>
      <c r="AE96" s="36">
        <v>8.4491457364522134E-3</v>
      </c>
      <c r="AF96" s="36">
        <v>9.06147508524934E-3</v>
      </c>
      <c r="AG96" s="36">
        <v>1.1279145024801068E-2</v>
      </c>
      <c r="AH96" s="36">
        <v>1.3331674685895759E-2</v>
      </c>
      <c r="AI96" s="36">
        <v>1.6047123942670469E-2</v>
      </c>
      <c r="AJ96" s="36">
        <v>1.7358219291768263E-2</v>
      </c>
      <c r="AK96" s="36">
        <v>1.9072823666737813E-2</v>
      </c>
      <c r="AL96" s="36">
        <v>2.2032426941401177E-2</v>
      </c>
      <c r="AM96" s="36">
        <v>2.2048831591333654E-2</v>
      </c>
      <c r="AN96" s="36">
        <v>2.7320149219739104E-2</v>
      </c>
      <c r="AO96" s="36">
        <v>2.8423339856063788E-2</v>
      </c>
      <c r="AP96" s="36">
        <v>3.0217689798971901E-2</v>
      </c>
    </row>
    <row r="97" spans="1:42" x14ac:dyDescent="0.35">
      <c r="I97" s="25" t="s">
        <v>335</v>
      </c>
      <c r="J97" s="36">
        <v>0</v>
      </c>
      <c r="K97" s="36">
        <v>0</v>
      </c>
      <c r="L97" s="36">
        <v>0</v>
      </c>
      <c r="M97" s="36">
        <v>0</v>
      </c>
      <c r="N97" s="36">
        <v>1.0707559999999997E-3</v>
      </c>
      <c r="O97" s="36">
        <v>3.5030560000000001E-3</v>
      </c>
      <c r="P97" s="36">
        <v>6.4358559999999993E-3</v>
      </c>
      <c r="Q97" s="36">
        <v>9.3686559999999995E-3</v>
      </c>
      <c r="R97" s="36">
        <v>1.2918955999999999E-2</v>
      </c>
      <c r="S97" s="36">
        <v>2.1160363999999997E-2</v>
      </c>
      <c r="T97" s="36">
        <v>2.6454308000000003E-2</v>
      </c>
      <c r="U97" s="36">
        <v>3.1185668E-2</v>
      </c>
      <c r="V97" s="36">
        <v>4.228465E-2</v>
      </c>
      <c r="W97" s="36">
        <v>5.7934649999999983E-2</v>
      </c>
      <c r="X97" s="36">
        <v>7.3220649999999998E-2</v>
      </c>
      <c r="Y97" s="36">
        <v>7.864199999999999E-2</v>
      </c>
      <c r="Z97" s="36">
        <v>7.864199999999999E-2</v>
      </c>
      <c r="AA97" s="36">
        <v>7.864199999999999E-2</v>
      </c>
      <c r="AB97" s="36">
        <v>7.864199999999999E-2</v>
      </c>
      <c r="AC97" s="36">
        <v>7.864199999999999E-2</v>
      </c>
      <c r="AD97" s="36">
        <v>7.864199999999999E-2</v>
      </c>
      <c r="AE97" s="36">
        <v>7.864199999999999E-2</v>
      </c>
      <c r="AF97" s="36">
        <v>7.9119118499999988E-2</v>
      </c>
      <c r="AG97" s="36">
        <v>8.0190542500000003E-2</v>
      </c>
      <c r="AH97" s="36">
        <v>8.2559393999999994E-2</v>
      </c>
      <c r="AI97" s="36">
        <v>8.3664299999999983E-2</v>
      </c>
      <c r="AJ97" s="36">
        <v>8.4650000000000003E-2</v>
      </c>
      <c r="AK97" s="36">
        <v>7.8735799999999995E-2</v>
      </c>
      <c r="AL97" s="36">
        <v>7.2984099999999982E-2</v>
      </c>
      <c r="AM97" s="36">
        <v>6.6094899999999984E-2</v>
      </c>
      <c r="AN97" s="36">
        <v>5.9698549999999982E-2</v>
      </c>
      <c r="AO97" s="36">
        <v>4.9852249999999987E-2</v>
      </c>
      <c r="AP97" s="36">
        <v>4.0005949999999985E-2</v>
      </c>
    </row>
    <row r="98" spans="1:42" x14ac:dyDescent="0.35">
      <c r="I98" s="25" t="s">
        <v>336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8.1302978999999993E-4</v>
      </c>
      <c r="Q98" s="36">
        <v>2.6189112900000004E-3</v>
      </c>
      <c r="R98" s="36">
        <v>4.6199613899999999E-3</v>
      </c>
      <c r="S98" s="36">
        <v>6.86940789E-3</v>
      </c>
      <c r="T98" s="36">
        <v>1.0434809325000001E-2</v>
      </c>
      <c r="U98" s="36">
        <v>1.5114719875E-2</v>
      </c>
      <c r="V98" s="36">
        <v>1.9871980425000001E-2</v>
      </c>
      <c r="W98" s="36">
        <v>2.5023520975000001E-2</v>
      </c>
      <c r="X98" s="36">
        <v>3.0723021149999998E-2</v>
      </c>
      <c r="Y98" s="36">
        <v>3.668172564999999E-2</v>
      </c>
      <c r="Z98" s="36">
        <v>4.2141047548840863E-2</v>
      </c>
      <c r="AA98" s="36">
        <v>4.6711449970737999E-2</v>
      </c>
      <c r="AB98" s="36">
        <v>5.1519223487855925E-2</v>
      </c>
      <c r="AC98" s="36">
        <v>5.5108894880496931E-2</v>
      </c>
      <c r="AD98" s="36">
        <v>5.8214611961573383E-2</v>
      </c>
      <c r="AE98" s="36">
        <v>6.0617479404083678E-2</v>
      </c>
      <c r="AF98" s="36">
        <v>6.2323366294249165E-2</v>
      </c>
      <c r="AG98" s="36">
        <v>6.4217714389057601E-2</v>
      </c>
      <c r="AH98" s="36">
        <v>6.5905260551533187E-2</v>
      </c>
      <c r="AI98" s="36">
        <v>6.9112552707617861E-2</v>
      </c>
      <c r="AJ98" s="36">
        <v>6.8680102796240816E-2</v>
      </c>
      <c r="AK98" s="36">
        <v>7.0238174742252385E-2</v>
      </c>
      <c r="AL98" s="36">
        <v>7.2086537817386803E-2</v>
      </c>
      <c r="AM98" s="36">
        <v>6.8033074305042504E-2</v>
      </c>
      <c r="AN98" s="36">
        <v>6.733522640800757E-2</v>
      </c>
      <c r="AO98" s="36">
        <v>6.3824567238926155E-2</v>
      </c>
      <c r="AP98" s="36">
        <v>6.1523144818611541E-2</v>
      </c>
    </row>
    <row r="99" spans="1:42" x14ac:dyDescent="0.35">
      <c r="I99" s="25" t="s">
        <v>337</v>
      </c>
      <c r="J99" s="36">
        <v>0</v>
      </c>
      <c r="K99" s="36">
        <v>0</v>
      </c>
      <c r="L99" s="36">
        <v>0</v>
      </c>
      <c r="M99" s="36">
        <v>0</v>
      </c>
      <c r="N99" s="36">
        <v>5.919839636938499E-4</v>
      </c>
      <c r="O99" s="36">
        <v>5.9516843883854493E-3</v>
      </c>
      <c r="P99" s="36">
        <v>9.1826692348423514E-3</v>
      </c>
      <c r="Q99" s="36">
        <v>1.6224586339646099E-2</v>
      </c>
      <c r="R99" s="36">
        <v>1.5749271819913448E-2</v>
      </c>
      <c r="S99" s="36">
        <v>2.0976307048336116E-2</v>
      </c>
      <c r="T99" s="36">
        <v>3.179189371317457E-2</v>
      </c>
      <c r="U99" s="36">
        <v>3.9522718923231837E-2</v>
      </c>
      <c r="V99" s="36">
        <v>5.4577822312820233E-2</v>
      </c>
      <c r="W99" s="36">
        <v>6.3619812289340869E-2</v>
      </c>
      <c r="X99" s="36">
        <v>7.9124498135427102E-2</v>
      </c>
      <c r="Y99" s="36">
        <v>9.0934293799736915E-2</v>
      </c>
      <c r="Z99" s="36">
        <v>0.10402448365996614</v>
      </c>
      <c r="AA99" s="36">
        <v>0.1057500667065128</v>
      </c>
      <c r="AB99" s="36">
        <v>0.11692294317366074</v>
      </c>
      <c r="AC99" s="36">
        <v>0.10964599139790576</v>
      </c>
      <c r="AD99" s="36">
        <v>0.10468154599222323</v>
      </c>
      <c r="AE99" s="36">
        <v>0.12348129986320541</v>
      </c>
      <c r="AF99" s="36">
        <v>0.12789960197424688</v>
      </c>
      <c r="AG99" s="36">
        <v>0.13471033538463043</v>
      </c>
      <c r="AH99" s="36">
        <v>0.14628543344128531</v>
      </c>
      <c r="AI99" s="36">
        <v>0.16338997238898526</v>
      </c>
      <c r="AJ99" s="36">
        <v>0.16872623537051853</v>
      </c>
      <c r="AK99" s="36">
        <v>0.18383102748133517</v>
      </c>
      <c r="AL99" s="36">
        <v>0.20262663810832932</v>
      </c>
      <c r="AM99" s="36">
        <v>0.20142811468618993</v>
      </c>
      <c r="AN99" s="36">
        <v>0.20758085735408877</v>
      </c>
      <c r="AO99" s="36">
        <v>0.20013730931561505</v>
      </c>
      <c r="AP99" s="36">
        <v>0.21112070954681514</v>
      </c>
    </row>
    <row r="100" spans="1:42" x14ac:dyDescent="0.35">
      <c r="I100" s="25" t="s">
        <v>338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2.8895372827630861E-4</v>
      </c>
      <c r="P100" s="36">
        <v>1.0202582162298437E-3</v>
      </c>
      <c r="Q100" s="36">
        <v>2.1793226062430033E-3</v>
      </c>
      <c r="R100" s="36">
        <v>4.381141109771728E-3</v>
      </c>
      <c r="S100" s="36">
        <v>7.6630728706443604E-3</v>
      </c>
      <c r="T100" s="36">
        <v>1.0969671808887501E-2</v>
      </c>
      <c r="U100" s="36">
        <v>1.4622134262956827E-2</v>
      </c>
      <c r="V100" s="36">
        <v>1.8843958821004099E-2</v>
      </c>
      <c r="W100" s="36">
        <v>2.2929741901944585E-2</v>
      </c>
      <c r="X100" s="36">
        <v>2.9679769758907678E-2</v>
      </c>
      <c r="Y100" s="36">
        <v>3.6664937776969109E-2</v>
      </c>
      <c r="Z100" s="36">
        <v>4.8554559217605958E-2</v>
      </c>
      <c r="AA100" s="36">
        <v>0.10774722841947226</v>
      </c>
      <c r="AB100" s="36">
        <v>0.13217170542972007</v>
      </c>
      <c r="AC100" s="36">
        <v>0.14604978096850574</v>
      </c>
      <c r="AD100" s="36">
        <v>0.14838423763556302</v>
      </c>
      <c r="AE100" s="36">
        <v>0.17978620670085368</v>
      </c>
      <c r="AF100" s="36">
        <v>0.20088246133966844</v>
      </c>
      <c r="AG100" s="36">
        <v>0.21504512653044031</v>
      </c>
      <c r="AH100" s="36">
        <v>0.19148817013169459</v>
      </c>
      <c r="AI100" s="36">
        <v>0.22470580126297057</v>
      </c>
      <c r="AJ100" s="36">
        <v>0.25459377685553447</v>
      </c>
      <c r="AK100" s="36">
        <v>0.24775796555586338</v>
      </c>
      <c r="AL100" s="36">
        <v>0.26462494664890701</v>
      </c>
      <c r="AM100" s="36">
        <v>0.34989647661250795</v>
      </c>
      <c r="AN100" s="36">
        <v>0.33779399816345879</v>
      </c>
      <c r="AO100" s="36">
        <v>0.62301542867873683</v>
      </c>
      <c r="AP100" s="36">
        <v>0.53800623277990645</v>
      </c>
    </row>
    <row r="101" spans="1:42" x14ac:dyDescent="0.35">
      <c r="I101" s="25" t="s">
        <v>339</v>
      </c>
      <c r="J101" s="36">
        <v>0</v>
      </c>
      <c r="K101" s="36">
        <v>0</v>
      </c>
      <c r="L101" s="36">
        <v>0</v>
      </c>
      <c r="M101" s="36">
        <v>0</v>
      </c>
      <c r="N101" s="36">
        <v>7.9897499999999992E-5</v>
      </c>
      <c r="O101" s="36">
        <v>3.4555676874999997E-4</v>
      </c>
      <c r="P101" s="36">
        <v>3.3953550375000006E-3</v>
      </c>
      <c r="Q101" s="36">
        <v>8.3818374619375E-3</v>
      </c>
      <c r="R101" s="36">
        <v>1.403986590000844E-2</v>
      </c>
      <c r="S101" s="36">
        <v>1.9914620365508291E-2</v>
      </c>
      <c r="T101" s="36">
        <v>2.5743380555085699E-2</v>
      </c>
      <c r="U101" s="36">
        <v>3.706506220247939E-2</v>
      </c>
      <c r="V101" s="36">
        <v>5.0198965167767215E-2</v>
      </c>
      <c r="W101" s="36">
        <v>5.7998310637500723E-2</v>
      </c>
      <c r="X101" s="36">
        <v>6.0948767445973204E-2</v>
      </c>
      <c r="Y101" s="36">
        <v>6.3138388566344072E-2</v>
      </c>
      <c r="Z101" s="36">
        <v>6.5566572563314926E-2</v>
      </c>
      <c r="AA101" s="36">
        <v>7.0658218724621705E-2</v>
      </c>
      <c r="AB101" s="36">
        <v>7.8807070191816361E-2</v>
      </c>
      <c r="AC101" s="36">
        <v>7.8781224763226659E-2</v>
      </c>
      <c r="AD101" s="36">
        <v>7.741743114670871E-2</v>
      </c>
      <c r="AE101" s="36">
        <v>8.4749000536731109E-2</v>
      </c>
      <c r="AF101" s="36">
        <v>8.98313601680409E-2</v>
      </c>
      <c r="AG101" s="36">
        <v>8.9726402430917535E-2</v>
      </c>
      <c r="AH101" s="36">
        <v>9.1098455272351275E-2</v>
      </c>
      <c r="AI101" s="36">
        <v>9.2911104155054977E-2</v>
      </c>
      <c r="AJ101" s="36">
        <v>9.5009361977512433E-2</v>
      </c>
      <c r="AK101" s="36">
        <v>9.4112118264020717E-2</v>
      </c>
      <c r="AL101" s="36">
        <v>9.0800010203918188E-2</v>
      </c>
      <c r="AM101" s="36">
        <v>8.6854766906922426E-2</v>
      </c>
      <c r="AN101" s="36">
        <v>8.0154127566660571E-2</v>
      </c>
      <c r="AO101" s="36">
        <v>7.5119665917145154E-2</v>
      </c>
      <c r="AP101" s="36">
        <v>7.5586247968445139E-2</v>
      </c>
    </row>
    <row r="110" spans="1:42" s="6" customFormat="1" x14ac:dyDescent="0.35">
      <c r="A110" s="5" t="s">
        <v>352</v>
      </c>
      <c r="B110" s="6" t="s">
        <v>340</v>
      </c>
    </row>
    <row r="112" spans="1:42" x14ac:dyDescent="0.35">
      <c r="I112" s="1" t="s">
        <v>30</v>
      </c>
    </row>
    <row r="113" spans="9:42" x14ac:dyDescent="0.35">
      <c r="J113" s="158">
        <v>1990</v>
      </c>
      <c r="K113" s="158">
        <v>1991</v>
      </c>
      <c r="L113" s="158">
        <v>1992</v>
      </c>
      <c r="M113" s="158">
        <v>1993</v>
      </c>
      <c r="N113" s="158">
        <v>1994</v>
      </c>
      <c r="O113" s="158">
        <v>1995</v>
      </c>
      <c r="P113" s="158">
        <v>1996</v>
      </c>
      <c r="Q113" s="158">
        <v>1997</v>
      </c>
      <c r="R113" s="158">
        <v>1998</v>
      </c>
      <c r="S113" s="158">
        <v>1999</v>
      </c>
      <c r="T113" s="158">
        <v>2000</v>
      </c>
      <c r="U113" s="158">
        <v>2001</v>
      </c>
      <c r="V113" s="158">
        <v>2002</v>
      </c>
      <c r="W113" s="158">
        <v>2003</v>
      </c>
      <c r="X113" s="158">
        <v>2004</v>
      </c>
      <c r="Y113" s="158">
        <v>2005</v>
      </c>
      <c r="Z113" s="158">
        <v>2006</v>
      </c>
      <c r="AA113" s="158">
        <v>2007</v>
      </c>
      <c r="AB113" s="158">
        <v>2008</v>
      </c>
      <c r="AC113" s="158">
        <v>2009</v>
      </c>
      <c r="AD113" s="158">
        <v>2010</v>
      </c>
      <c r="AE113" s="158">
        <v>2011</v>
      </c>
      <c r="AF113" s="158">
        <v>2012</v>
      </c>
      <c r="AG113" s="158">
        <v>2013</v>
      </c>
      <c r="AH113" s="158">
        <v>2014</v>
      </c>
      <c r="AI113" s="158">
        <v>2015</v>
      </c>
      <c r="AJ113" s="158">
        <v>2016</v>
      </c>
      <c r="AK113" s="158">
        <v>2017</v>
      </c>
      <c r="AL113" s="158">
        <v>2018</v>
      </c>
      <c r="AM113" s="158">
        <v>2019</v>
      </c>
      <c r="AN113" s="158">
        <v>2020</v>
      </c>
      <c r="AO113" s="158">
        <v>2021</v>
      </c>
      <c r="AP113" s="158">
        <v>2022</v>
      </c>
    </row>
    <row r="114" spans="9:42" x14ac:dyDescent="0.35">
      <c r="I114" s="25" t="s">
        <v>341</v>
      </c>
      <c r="J114" s="36">
        <v>0</v>
      </c>
      <c r="K114" s="36">
        <v>0</v>
      </c>
      <c r="L114" s="36">
        <v>3.8999999999999999E-5</v>
      </c>
      <c r="M114" s="36">
        <v>1.56E-4</v>
      </c>
      <c r="N114" s="36">
        <v>1.7351358729640069E-3</v>
      </c>
      <c r="O114" s="36">
        <v>3.5490952501555143E-3</v>
      </c>
      <c r="P114" s="36">
        <v>4.6834690828456956E-3</v>
      </c>
      <c r="Q114" s="36">
        <v>3.6596326000443093E-3</v>
      </c>
      <c r="R114" s="36">
        <v>6.3883747806326241E-3</v>
      </c>
      <c r="S114" s="36">
        <v>5.9262173861737554E-3</v>
      </c>
      <c r="T114" s="36">
        <v>6.4542155296741857E-3</v>
      </c>
      <c r="U114" s="36">
        <v>5.8583978425279367E-3</v>
      </c>
      <c r="V114" s="36">
        <v>7.4834196788978692E-3</v>
      </c>
      <c r="W114" s="36">
        <v>1.0393499476284877E-2</v>
      </c>
      <c r="X114" s="36">
        <v>1.0454619919497055E-2</v>
      </c>
      <c r="Y114" s="36">
        <v>1.0989655954287929E-2</v>
      </c>
      <c r="Z114" s="36">
        <v>5.6869150234188154E-3</v>
      </c>
      <c r="AA114" s="36">
        <v>4.511386445112466E-3</v>
      </c>
      <c r="AB114" s="36">
        <v>6.7128340016955742E-3</v>
      </c>
      <c r="AC114" s="36">
        <v>6.4173699251718584E-3</v>
      </c>
      <c r="AD114" s="36">
        <v>8.6761088622902566E-3</v>
      </c>
      <c r="AE114" s="36">
        <v>6.3726138894634396E-3</v>
      </c>
      <c r="AF114" s="36">
        <v>7.2793315345613327E-3</v>
      </c>
      <c r="AG114" s="36">
        <v>9.2651852493175219E-3</v>
      </c>
      <c r="AH114" s="36">
        <v>1.1121347732700564E-2</v>
      </c>
      <c r="AI114" s="36">
        <v>8.6641122720905513E-3</v>
      </c>
      <c r="AJ114" s="36">
        <v>7.8942071680052784E-3</v>
      </c>
      <c r="AK114" s="36">
        <v>6.0132214849692176E-3</v>
      </c>
      <c r="AL114" s="36">
        <v>5.2433487165309241E-3</v>
      </c>
      <c r="AM114" s="36">
        <v>7.4256660233692623E-3</v>
      </c>
      <c r="AN114" s="36">
        <v>4.6463273398413725E-3</v>
      </c>
      <c r="AO114" s="36">
        <v>4.0517118329440804E-3</v>
      </c>
      <c r="AP114" s="36">
        <v>3.3211879341514738E-3</v>
      </c>
    </row>
    <row r="115" spans="9:42" x14ac:dyDescent="0.35">
      <c r="I115" s="25" t="s">
        <v>342</v>
      </c>
      <c r="J115" s="36">
        <v>0</v>
      </c>
      <c r="K115" s="36">
        <v>0</v>
      </c>
      <c r="L115" s="36">
        <v>0</v>
      </c>
      <c r="M115" s="36">
        <v>2.3400000000000002E-4</v>
      </c>
      <c r="N115" s="36">
        <v>1.0084506728835539E-2</v>
      </c>
      <c r="O115" s="36">
        <v>2.5571335361704681E-2</v>
      </c>
      <c r="P115" s="36">
        <v>6.1094010981706866E-2</v>
      </c>
      <c r="Q115" s="36">
        <v>0.10647688727088803</v>
      </c>
      <c r="R115" s="36">
        <v>0.13093829476573052</v>
      </c>
      <c r="S115" s="36">
        <v>0.17654331206353696</v>
      </c>
      <c r="T115" s="36">
        <v>0.21517010834928915</v>
      </c>
      <c r="U115" s="36">
        <v>0.29092520645530923</v>
      </c>
      <c r="V115" s="36">
        <v>0.34386676050982939</v>
      </c>
      <c r="W115" s="36">
        <v>0.40286093827558245</v>
      </c>
      <c r="X115" s="36">
        <v>0.48601232644911285</v>
      </c>
      <c r="Y115" s="36">
        <v>0.59926762142093293</v>
      </c>
      <c r="Z115" s="36">
        <v>0.69345147055539602</v>
      </c>
      <c r="AA115" s="36">
        <v>0.7526432987014805</v>
      </c>
      <c r="AB115" s="36">
        <v>0.81664901160312098</v>
      </c>
      <c r="AC115" s="36">
        <v>0.87852641371342599</v>
      </c>
      <c r="AD115" s="36">
        <v>0.89606631642531831</v>
      </c>
      <c r="AE115" s="36">
        <v>0.91268912787765766</v>
      </c>
      <c r="AF115" s="36">
        <v>0.94188173556689081</v>
      </c>
      <c r="AG115" s="36">
        <v>0.93417283859976963</v>
      </c>
      <c r="AH115" s="36">
        <v>0.93858280633689173</v>
      </c>
      <c r="AI115" s="36">
        <v>0.8652290320345748</v>
      </c>
      <c r="AJ115" s="36">
        <v>0.90651827092259807</v>
      </c>
      <c r="AK115" s="36">
        <v>0.86339387656487987</v>
      </c>
      <c r="AL115" s="36">
        <v>0.76753748322171189</v>
      </c>
      <c r="AM115" s="36">
        <v>0.88270253563084167</v>
      </c>
      <c r="AN115" s="36">
        <v>0.79962134029486598</v>
      </c>
      <c r="AO115" s="36">
        <v>0.74233184348446868</v>
      </c>
      <c r="AP115" s="36">
        <v>0.72740584809074782</v>
      </c>
    </row>
    <row r="116" spans="9:42" x14ac:dyDescent="0.35">
      <c r="I116" s="25" t="s">
        <v>343</v>
      </c>
      <c r="J116" s="36">
        <v>0</v>
      </c>
      <c r="K116" s="36">
        <v>0</v>
      </c>
      <c r="L116" s="36">
        <v>0</v>
      </c>
      <c r="M116" s="36">
        <v>0</v>
      </c>
      <c r="N116" s="36">
        <v>1.8994950000000003E-6</v>
      </c>
      <c r="O116" s="36">
        <v>3.4250137999999999E-4</v>
      </c>
      <c r="P116" s="36">
        <v>1.01169601E-3</v>
      </c>
      <c r="Q116" s="36">
        <v>3.2150693250000001E-3</v>
      </c>
      <c r="R116" s="36">
        <v>2.9341147874999995E-3</v>
      </c>
      <c r="S116" s="36">
        <v>2.9921786096429241E-3</v>
      </c>
      <c r="T116" s="36">
        <v>8.9165788016524385E-3</v>
      </c>
      <c r="U116" s="36">
        <v>1.5055715129097908E-2</v>
      </c>
      <c r="V116" s="36">
        <v>1.4516072876835928E-2</v>
      </c>
      <c r="W116" s="36">
        <v>2.2513517770948458E-2</v>
      </c>
      <c r="X116" s="36">
        <v>3.5386826455601893E-2</v>
      </c>
      <c r="Y116" s="36">
        <v>3.8543482836740646E-2</v>
      </c>
      <c r="Z116" s="36">
        <v>4.8968209216255505E-2</v>
      </c>
      <c r="AA116" s="36">
        <v>6.5001289914634872E-2</v>
      </c>
      <c r="AB116" s="36">
        <v>8.6735480526741626E-2</v>
      </c>
      <c r="AC116" s="36">
        <v>9.8000827881616306E-2</v>
      </c>
      <c r="AD116" s="36">
        <v>0.10599480017475917</v>
      </c>
      <c r="AE116" s="36">
        <v>0.13894817095690787</v>
      </c>
      <c r="AF116" s="36">
        <v>0.15395997218230281</v>
      </c>
      <c r="AG116" s="36">
        <v>0.19309898914295615</v>
      </c>
      <c r="AH116" s="36">
        <v>0.22620831076336298</v>
      </c>
      <c r="AI116" s="36">
        <v>0.32441586293897617</v>
      </c>
      <c r="AJ116" s="36">
        <v>0.30272709193108216</v>
      </c>
      <c r="AK116" s="36">
        <v>0.38279648904656394</v>
      </c>
      <c r="AL116" s="36">
        <v>0.52653011927796167</v>
      </c>
      <c r="AM116" s="36">
        <v>0.42446686936143974</v>
      </c>
      <c r="AN116" s="36">
        <v>0.53867630878884276</v>
      </c>
      <c r="AO116" s="36">
        <v>0.83860943106134356</v>
      </c>
      <c r="AP116" s="36">
        <v>0.76754487990900233</v>
      </c>
    </row>
    <row r="129" spans="1:30" s="6" customFormat="1" x14ac:dyDescent="0.35">
      <c r="A129" s="5" t="s">
        <v>344</v>
      </c>
      <c r="B129" s="6" t="s">
        <v>345</v>
      </c>
    </row>
    <row r="131" spans="1:30" x14ac:dyDescent="0.35">
      <c r="B131"/>
      <c r="I131" s="1" t="s">
        <v>346</v>
      </c>
    </row>
    <row r="132" spans="1:30" x14ac:dyDescent="0.35">
      <c r="J132" s="76">
        <v>2010</v>
      </c>
      <c r="K132" s="76">
        <v>2011</v>
      </c>
      <c r="L132" s="76">
        <v>2012</v>
      </c>
      <c r="M132" s="76">
        <v>2013</v>
      </c>
      <c r="N132" s="76">
        <v>2014</v>
      </c>
      <c r="O132" s="76">
        <v>2015</v>
      </c>
      <c r="P132" s="76">
        <v>2016</v>
      </c>
      <c r="Q132" s="76">
        <v>2017</v>
      </c>
      <c r="R132" s="76">
        <v>2018</v>
      </c>
      <c r="S132" s="76">
        <v>2019</v>
      </c>
      <c r="T132" s="76">
        <v>2020</v>
      </c>
      <c r="U132" s="76">
        <v>2021</v>
      </c>
      <c r="V132" s="76">
        <v>2022</v>
      </c>
      <c r="W132" s="76">
        <v>2023</v>
      </c>
      <c r="X132" s="76">
        <v>2024</v>
      </c>
      <c r="Y132" s="76">
        <v>2025</v>
      </c>
      <c r="Z132" s="76">
        <v>2026</v>
      </c>
      <c r="AA132" s="76">
        <v>2027</v>
      </c>
      <c r="AB132" s="76">
        <v>2028</v>
      </c>
      <c r="AC132" s="76">
        <v>2029</v>
      </c>
      <c r="AD132" s="76">
        <v>2030</v>
      </c>
    </row>
    <row r="133" spans="1:30" x14ac:dyDescent="0.35">
      <c r="I133" s="25" t="s">
        <v>154</v>
      </c>
      <c r="J133" s="29">
        <v>1.076916726783389</v>
      </c>
      <c r="K133" s="29">
        <v>1.1092959720192614</v>
      </c>
      <c r="L133" s="29">
        <v>1.1675102040483087</v>
      </c>
      <c r="M133" s="29">
        <v>1.1987373711949905</v>
      </c>
      <c r="N133" s="29">
        <v>1.2594356031216625</v>
      </c>
      <c r="O133" s="29">
        <v>1.2681664301216879</v>
      </c>
      <c r="P133" s="29">
        <v>1.2790375624990666</v>
      </c>
      <c r="Q133" s="29">
        <v>1.322029964136477</v>
      </c>
      <c r="R133" s="29">
        <v>1.3797893498407552</v>
      </c>
      <c r="S133" s="29">
        <v>1.4114436856916208</v>
      </c>
      <c r="T133" s="29">
        <v>1.4392255034580876</v>
      </c>
      <c r="U133" s="52">
        <v>1.6468196870565697</v>
      </c>
      <c r="V133" s="52">
        <v>1.5688390402272798</v>
      </c>
      <c r="W133" s="29"/>
      <c r="X133" s="29"/>
      <c r="Y133" s="29"/>
      <c r="Z133" s="29"/>
      <c r="AA133" s="29"/>
      <c r="AB133" s="29"/>
      <c r="AC133" s="29"/>
      <c r="AD133" s="29"/>
    </row>
    <row r="134" spans="1:30" x14ac:dyDescent="0.35">
      <c r="I134" t="s">
        <v>140</v>
      </c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>
        <v>1.602641487530732</v>
      </c>
      <c r="V134" s="29">
        <v>1.6306690531759229</v>
      </c>
      <c r="W134" s="29">
        <v>1.571368738163377</v>
      </c>
      <c r="X134" s="29">
        <v>1.606092328234916</v>
      </c>
      <c r="Y134" s="29">
        <v>1.576633023907952</v>
      </c>
      <c r="Z134" s="29">
        <v>1.565691858611427</v>
      </c>
      <c r="AA134" s="29">
        <v>1.5217953064951451</v>
      </c>
      <c r="AB134" s="29">
        <v>1.4836258225018881</v>
      </c>
      <c r="AC134" s="29">
        <v>1.4651637304047489</v>
      </c>
      <c r="AD134" s="29">
        <v>1.280052026395909</v>
      </c>
    </row>
    <row r="136" spans="1:30" x14ac:dyDescent="0.35">
      <c r="I136" s="1" t="s">
        <v>347</v>
      </c>
    </row>
    <row r="137" spans="1:30" x14ac:dyDescent="0.35">
      <c r="J137" s="76">
        <v>2010</v>
      </c>
      <c r="K137" s="76">
        <v>2011</v>
      </c>
      <c r="L137" s="76">
        <v>2012</v>
      </c>
      <c r="M137" s="76">
        <v>2013</v>
      </c>
      <c r="N137" s="76">
        <v>2014</v>
      </c>
      <c r="O137" s="76">
        <v>2015</v>
      </c>
      <c r="P137" s="76">
        <v>2016</v>
      </c>
      <c r="Q137" s="76">
        <v>2017</v>
      </c>
      <c r="R137" s="76">
        <v>2018</v>
      </c>
      <c r="S137" s="76">
        <v>2019</v>
      </c>
      <c r="T137" s="76">
        <v>2020</v>
      </c>
      <c r="U137" s="76">
        <v>2021</v>
      </c>
      <c r="V137" s="76">
        <v>2022</v>
      </c>
      <c r="W137" s="76">
        <v>2023</v>
      </c>
      <c r="X137" s="76">
        <v>2024</v>
      </c>
      <c r="Y137" s="76">
        <v>2025</v>
      </c>
      <c r="Z137" s="76">
        <v>2026</v>
      </c>
      <c r="AA137" s="76">
        <v>2027</v>
      </c>
      <c r="AB137" s="76">
        <v>2028</v>
      </c>
      <c r="AC137" s="76">
        <v>2029</v>
      </c>
      <c r="AD137" s="76">
        <v>2030</v>
      </c>
    </row>
    <row r="138" spans="1:30" x14ac:dyDescent="0.35">
      <c r="I138" s="25" t="s">
        <v>154</v>
      </c>
      <c r="J138" s="29">
        <v>5.2354836999999987E-2</v>
      </c>
      <c r="K138" s="29">
        <v>5.9625718000000057E-2</v>
      </c>
      <c r="L138" s="29">
        <v>6.3859541000000006E-2</v>
      </c>
      <c r="M138" s="29">
        <v>5.5720687000000053E-2</v>
      </c>
      <c r="N138" s="29">
        <v>6.3874228000000005E-2</v>
      </c>
      <c r="O138" s="29">
        <v>5.7378216521184092E-2</v>
      </c>
      <c r="P138" s="29">
        <v>0.10952746888631314</v>
      </c>
      <c r="Q138" s="29">
        <v>9.5398181614041164E-2</v>
      </c>
      <c r="R138" s="29">
        <v>0.10426617090431232</v>
      </c>
      <c r="S138" s="29">
        <v>0.14850390198918353</v>
      </c>
      <c r="T138" s="29">
        <v>0.11364966895579548</v>
      </c>
      <c r="U138" s="52">
        <v>0.14020705563649616</v>
      </c>
      <c r="V138" s="52">
        <v>0.16949743316667062</v>
      </c>
      <c r="W138" s="29"/>
      <c r="X138" s="29"/>
      <c r="Y138" s="29"/>
      <c r="Z138" s="29"/>
      <c r="AA138" s="29"/>
      <c r="AB138" s="29"/>
      <c r="AC138" s="29"/>
      <c r="AD138" s="29"/>
    </row>
    <row r="140" spans="1:30" x14ac:dyDescent="0.35">
      <c r="I140" s="1" t="s">
        <v>348</v>
      </c>
    </row>
    <row r="141" spans="1:30" x14ac:dyDescent="0.35">
      <c r="J141" s="76">
        <v>2010</v>
      </c>
      <c r="K141" s="76">
        <v>2011</v>
      </c>
      <c r="L141" s="76">
        <v>2012</v>
      </c>
      <c r="M141" s="76">
        <v>2013</v>
      </c>
      <c r="N141" s="76">
        <v>2014</v>
      </c>
      <c r="O141" s="76">
        <v>2015</v>
      </c>
      <c r="P141" s="76">
        <v>2016</v>
      </c>
      <c r="Q141" s="76">
        <v>2017</v>
      </c>
      <c r="R141" s="76">
        <v>2018</v>
      </c>
      <c r="S141" s="76">
        <v>2019</v>
      </c>
      <c r="T141" s="76">
        <v>2020</v>
      </c>
      <c r="U141" s="76">
        <v>2021</v>
      </c>
      <c r="V141" s="76">
        <v>2022</v>
      </c>
      <c r="W141" s="76">
        <v>2023</v>
      </c>
      <c r="X141" s="76">
        <v>2024</v>
      </c>
      <c r="Y141" s="76">
        <v>2025</v>
      </c>
      <c r="Z141" s="76">
        <v>2026</v>
      </c>
      <c r="AA141" s="76">
        <v>2027</v>
      </c>
      <c r="AB141" s="76">
        <v>2028</v>
      </c>
      <c r="AC141" s="76">
        <v>2029</v>
      </c>
      <c r="AD141" s="76">
        <v>2030</v>
      </c>
    </row>
    <row r="142" spans="1:30" x14ac:dyDescent="0.35">
      <c r="I142" s="25" t="s">
        <v>154</v>
      </c>
      <c r="J142" s="29"/>
      <c r="K142" s="29"/>
      <c r="L142" s="29">
        <v>0</v>
      </c>
      <c r="M142" s="29">
        <v>-6.8810999999999997E-2</v>
      </c>
      <c r="N142" s="29">
        <v>-0.16142899999999999</v>
      </c>
      <c r="O142" s="29">
        <v>-0.218305</v>
      </c>
      <c r="P142" s="29">
        <v>-0.249477</v>
      </c>
      <c r="Q142" s="29">
        <v>-0.362929</v>
      </c>
      <c r="R142" s="29">
        <v>-0.428118</v>
      </c>
      <c r="S142" s="29">
        <v>-0.77710000000000001</v>
      </c>
      <c r="T142" s="29">
        <v>-0.410995</v>
      </c>
      <c r="U142" s="52">
        <v>-0.833094</v>
      </c>
      <c r="V142" s="52">
        <v>-0.45376499999999997</v>
      </c>
      <c r="W142" s="29"/>
      <c r="X142" s="29"/>
      <c r="Y142" s="29"/>
      <c r="Z142" s="29"/>
      <c r="AA142" s="29"/>
      <c r="AB142" s="29"/>
      <c r="AC142" s="29"/>
      <c r="AD142" s="29"/>
    </row>
    <row r="144" spans="1:30" x14ac:dyDescent="0.35">
      <c r="I144" s="1" t="s">
        <v>349</v>
      </c>
    </row>
    <row r="145" spans="9:30" x14ac:dyDescent="0.35">
      <c r="J145" s="76">
        <v>2010</v>
      </c>
      <c r="K145" s="76">
        <v>2011</v>
      </c>
      <c r="L145" s="76">
        <v>2012</v>
      </c>
      <c r="M145" s="76">
        <v>2013</v>
      </c>
      <c r="N145" s="76">
        <v>2014</v>
      </c>
      <c r="O145" s="76">
        <v>2015</v>
      </c>
      <c r="P145" s="76">
        <v>2016</v>
      </c>
      <c r="Q145" s="76">
        <v>2017</v>
      </c>
      <c r="R145" s="76">
        <v>2018</v>
      </c>
      <c r="S145" s="76">
        <v>2019</v>
      </c>
      <c r="T145" s="76">
        <v>2020</v>
      </c>
      <c r="U145" s="76">
        <v>2021</v>
      </c>
      <c r="V145" s="76">
        <v>2022</v>
      </c>
      <c r="W145" s="76">
        <v>2023</v>
      </c>
      <c r="X145" s="76">
        <v>2024</v>
      </c>
      <c r="Y145" s="76">
        <v>2025</v>
      </c>
      <c r="Z145" s="76">
        <v>2026</v>
      </c>
      <c r="AA145" s="76">
        <v>2027</v>
      </c>
      <c r="AB145" s="76">
        <v>2028</v>
      </c>
      <c r="AC145" s="76">
        <v>2029</v>
      </c>
      <c r="AD145" s="76">
        <v>2030</v>
      </c>
    </row>
    <row r="146" spans="9:30" x14ac:dyDescent="0.35">
      <c r="I146" s="25" t="s">
        <v>154</v>
      </c>
      <c r="J146" s="29"/>
      <c r="K146" s="29"/>
      <c r="L146" s="29"/>
      <c r="M146" s="29">
        <v>0.55670348600000008</v>
      </c>
      <c r="N146" s="29">
        <v>0.58829350999999996</v>
      </c>
      <c r="O146" s="29">
        <v>0.710214546</v>
      </c>
      <c r="P146" s="29">
        <v>0.73941184199999999</v>
      </c>
      <c r="Q146" s="29">
        <v>0.63547745999999994</v>
      </c>
      <c r="R146" s="29">
        <v>0.68033423039999996</v>
      </c>
      <c r="S146" s="29">
        <v>0.51682321350000004</v>
      </c>
      <c r="T146" s="29">
        <v>0.62232631999999999</v>
      </c>
      <c r="U146" s="52">
        <v>0.61483979209999995</v>
      </c>
      <c r="V146" s="52">
        <v>0.52394924200000004</v>
      </c>
      <c r="W146" s="29"/>
      <c r="X146" s="29"/>
      <c r="Y146" s="29"/>
      <c r="Z146" s="29"/>
      <c r="AA146" s="29"/>
      <c r="AB146" s="29"/>
      <c r="AC146" s="29"/>
      <c r="AD146" s="29"/>
    </row>
    <row r="148" spans="9:30" x14ac:dyDescent="0.35">
      <c r="I148" s="1" t="s">
        <v>350</v>
      </c>
    </row>
    <row r="149" spans="9:30" x14ac:dyDescent="0.35">
      <c r="J149" s="76">
        <v>2010</v>
      </c>
      <c r="K149" s="76">
        <v>2011</v>
      </c>
      <c r="L149" s="76">
        <v>2012</v>
      </c>
      <c r="M149" s="76">
        <v>2013</v>
      </c>
      <c r="N149" s="76">
        <v>2014</v>
      </c>
      <c r="O149" s="76">
        <v>2015</v>
      </c>
      <c r="P149" s="76">
        <v>2016</v>
      </c>
      <c r="Q149" s="76">
        <v>2017</v>
      </c>
      <c r="R149" s="76">
        <v>2018</v>
      </c>
      <c r="S149" s="76">
        <v>2019</v>
      </c>
      <c r="T149" s="76">
        <v>2020</v>
      </c>
      <c r="U149" s="76">
        <v>2021</v>
      </c>
      <c r="V149" s="76">
        <v>2022</v>
      </c>
      <c r="W149" s="76">
        <v>2023</v>
      </c>
      <c r="X149" s="76">
        <v>2024</v>
      </c>
      <c r="Y149" s="76">
        <v>2025</v>
      </c>
      <c r="Z149" s="76">
        <v>2026</v>
      </c>
      <c r="AA149" s="76">
        <v>2027</v>
      </c>
      <c r="AB149" s="76">
        <v>2028</v>
      </c>
      <c r="AC149" s="76">
        <v>2029</v>
      </c>
      <c r="AD149" s="76">
        <v>2030</v>
      </c>
    </row>
    <row r="150" spans="9:30" x14ac:dyDescent="0.35">
      <c r="I150" s="25" t="s">
        <v>154</v>
      </c>
      <c r="J150" s="29"/>
      <c r="K150" s="29"/>
      <c r="L150" s="29">
        <v>1.892112</v>
      </c>
      <c r="M150" s="29">
        <v>0.61462399999999995</v>
      </c>
      <c r="N150" s="29">
        <v>1.834168</v>
      </c>
      <c r="O150" s="29">
        <v>0.904806</v>
      </c>
      <c r="P150" s="29">
        <v>2.1950289999999999</v>
      </c>
      <c r="Q150" s="29">
        <v>1.8908020000000001</v>
      </c>
      <c r="R150" s="29">
        <v>1.5653079999999999</v>
      </c>
      <c r="S150" s="29">
        <v>0.87367600000000001</v>
      </c>
      <c r="T150" s="29">
        <v>1.098438</v>
      </c>
      <c r="U150" s="52">
        <v>0.89388999999999996</v>
      </c>
      <c r="V150" s="52">
        <v>0.80250100000000002</v>
      </c>
      <c r="W150" s="29"/>
      <c r="X150" s="29"/>
      <c r="Y150" s="29"/>
      <c r="Z150" s="29"/>
      <c r="AA150" s="29"/>
      <c r="AB150" s="29"/>
      <c r="AC150" s="29"/>
      <c r="AD150" s="29"/>
    </row>
  </sheetData>
  <dataValidations count="1">
    <dataValidation type="list" allowBlank="1" showInputMessage="1" showErrorMessage="1" sqref="I95:I100" xr:uid="{B70290E7-25EE-484E-A108-9FCABF80786C}">
      <formula1>List_lines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Document" ma:contentTypeID="0x0101004B7FDCD57A2D7A4DA50834723978B114" ma:contentTypeVersion="159" ma:contentTypeDescription="Create a new document." ma:contentTypeScope="" ma:versionID="832fd87d238dc1b06e39f4c6ea8f6101">
  <xsd:schema xmlns:xsd="http://www.w3.org/2001/XMLSchema" xmlns:xs="http://www.w3.org/2001/XMLSchema" xmlns:p="http://schemas.microsoft.com/office/2006/metadata/properties" xmlns:ns2="23981a59-73b4-45c4-9c2e-65373b1c664d" xmlns:ns3="02bffcbe-7cf8-467d-a91b-a3e0dbcae01e" xmlns:ns4="a9df0e0e-9b5b-47bc-81c1-d190dfb54f87" xmlns:ns5="b30672e7-690a-4c93-a50a-a028bc8f475d" xmlns:ns6="70761194-623b-4751-a0da-29ad6551f95e" xmlns:ns7="c605bdf2-3a00-4391-b6ee-ec78e0d6979b" targetNamespace="http://schemas.microsoft.com/office/2006/metadata/properties" ma:root="true" ma:fieldsID="31f2dd48aa23b9d929b2dc78b911c62f" ns2:_="" ns3:_="" ns4:_="" ns5:_="" ns6:_="" ns7:_="">
    <xsd:import namespace="23981a59-73b4-45c4-9c2e-65373b1c664d"/>
    <xsd:import namespace="02bffcbe-7cf8-467d-a91b-a3e0dbcae01e"/>
    <xsd:import namespace="a9df0e0e-9b5b-47bc-81c1-d190dfb54f87"/>
    <xsd:import namespace="b30672e7-690a-4c93-a50a-a028bc8f475d"/>
    <xsd:import namespace="70761194-623b-4751-a0da-29ad6551f95e"/>
    <xsd:import namespace="c605bdf2-3a00-4391-b6ee-ec78e0d6979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ocumentType" minOccurs="0"/>
                <xsd:element ref="ns4:Narrative" minOccurs="0"/>
                <xsd:element ref="ns5:OTDocID" minOccurs="0"/>
                <xsd:element ref="ns5:OTModifiedBy" minOccurs="0"/>
                <xsd:element ref="ns5:LegacyMetadata" minOccurs="0"/>
                <xsd:element ref="ns5:OTCreatedBy" minOccurs="0"/>
                <xsd:element ref="ns4:PraText3" minOccurs="0"/>
                <xsd:element ref="ns4:PraText4" minOccurs="0"/>
                <xsd:element ref="ns4:PraText5" minOccurs="0"/>
                <xsd:element ref="ns4:PraDate1" minOccurs="0"/>
                <xsd:element ref="ns4:PraDate2" minOccurs="0"/>
                <xsd:element ref="ns4:PraDate3" minOccurs="0"/>
                <xsd:element ref="ns4:PraDateTrigger" minOccurs="0"/>
                <xsd:element ref="ns4:PraDateDisposal" minOccurs="0"/>
                <xsd:element ref="ns6:Activity" minOccurs="0"/>
                <xsd:element ref="ns6:Function" minOccurs="0"/>
                <xsd:element ref="ns6:Subactivity" minOccurs="0"/>
                <xsd:element ref="ns6:Year" minOccurs="0"/>
                <xsd:element ref="ns6:Project" minOccurs="0"/>
                <xsd:element ref="ns6:AggregationNarrative" minOccurs="0"/>
                <xsd:element ref="ns6:Case" minOccurs="0"/>
                <xsd:element ref="ns6:CategoryName" minOccurs="0"/>
                <xsd:element ref="ns6:CategoryValue" minOccurs="0"/>
                <xsd:element ref="ns4:PraText1" minOccurs="0"/>
                <xsd:element ref="ns4:PraText2" minOccurs="0"/>
                <xsd:element ref="ns6:PRAType" minOccurs="0"/>
                <xsd:element ref="ns4:AggregationStatus" minOccurs="0"/>
                <xsd:element ref="ns5:Channel" minOccurs="0"/>
                <xsd:element ref="ns7:MediaServiceMetadata" minOccurs="0"/>
                <xsd:element ref="ns7:MediaServiceFastMetadata" minOccurs="0"/>
                <xsd:element ref="ns7:MediaServiceObjectDetectorVersions" minOccurs="0"/>
                <xsd:element ref="ns2:SharedWithUsers" minOccurs="0"/>
                <xsd:element ref="ns2:SharedWithDetails" minOccurs="0"/>
                <xsd:element ref="ns7:MediaServiceSearchProperties" minOccurs="0"/>
                <xsd:element ref="ns7:lcf76f155ced4ddcb4097134ff3c332f" minOccurs="0"/>
                <xsd:element ref="ns2:TaxCatchAll" minOccurs="0"/>
                <xsd:element ref="ns7:MediaServiceDateTaken" minOccurs="0"/>
                <xsd:element ref="ns7:MediaServiceOCR" minOccurs="0"/>
                <xsd:element ref="ns7:MediaServiceGenerationTime" minOccurs="0"/>
                <xsd:element ref="ns7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981a59-73b4-45c4-9c2e-65373b1c664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4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47" nillable="true" ma:displayName="Taxonomy Catch All Column" ma:hidden="true" ma:list="{de7bd8db-05f6-4e2b-82a7-1c96ec4e9860}" ma:internalName="TaxCatchAll" ma:showField="CatchAllData" ma:web="23981a59-73b4-45c4-9c2e-65373b1c66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bffcbe-7cf8-467d-a91b-a3e0dbcae01e" elementFormDefault="qualified">
    <xsd:import namespace="http://schemas.microsoft.com/office/2006/documentManagement/types"/>
    <xsd:import namespace="http://schemas.microsoft.com/office/infopath/2007/PartnerControls"/>
    <xsd:element name="DocumentType" ma:index="11" nillable="true" ma:displayName="Document Type" ma:description="Specify the document type to help refine search and to classify the document" ma:format="Dropdown" ma:internalName="DocumentType" ma:readOnly="false">
      <xsd:simpleType>
        <xsd:restriction base="dms:Choice">
          <xsd:enumeration value="APPLICATION, certificate, consent related"/>
          <xsd:enumeration value="CONTRACT, Variation, Agreement"/>
          <xsd:enumeration value="CORRESPONDENCE, Memo, Filenote, Email"/>
          <xsd:enumeration value="DRAWING, Plan, Map"/>
          <xsd:enumeration value="EMPLOYMENT related"/>
          <xsd:enumeration value="FINANCIAL related"/>
          <xsd:enumeration value="KNOWLEDGE article"/>
          <xsd:enumeration value="MEETING related"/>
          <xsd:enumeration value="MODEL, Calculation, Working"/>
          <xsd:enumeration value="PHOTO, Image or Multi-media"/>
          <xsd:enumeration value="PRESENTATION"/>
          <xsd:enumeration value="PUBLICATION material"/>
          <xsd:enumeration value="PURCHASING related"/>
          <xsd:enumeration value="REPORT, or planning related"/>
          <xsd:enumeration value="RULES, Policy, Bylaw, procedure"/>
          <xsd:enumeration value="SERVICE REQUEST related"/>
          <xsd:enumeration value="SPECIFICATION or standard"/>
          <xsd:enumeration value="SUPPLIER PRODUCT Info"/>
          <xsd:enumeration value="TEMPLATE, Checklist or Form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df0e0e-9b5b-47bc-81c1-d190dfb54f87" elementFormDefault="qualified">
    <xsd:import namespace="http://schemas.microsoft.com/office/2006/documentManagement/types"/>
    <xsd:import namespace="http://schemas.microsoft.com/office/infopath/2007/PartnerControls"/>
    <xsd:element name="Narrative" ma:index="12" nillable="true" ma:displayName="Narrative" ma:internalName="Narrative0" ma:readOnly="false">
      <xsd:simpleType>
        <xsd:restriction base="dms:Note">
          <xsd:maxLength value="255"/>
        </xsd:restriction>
      </xsd:simpleType>
    </xsd:element>
    <xsd:element name="PraText3" ma:index="17" nillable="true" ma:displayName="PRA Text 3" ma:hidden="true" ma:internalName="PraText30" ma:readOnly="false">
      <xsd:simpleType>
        <xsd:restriction base="dms:Text">
          <xsd:maxLength value="255"/>
        </xsd:restriction>
      </xsd:simpleType>
    </xsd:element>
    <xsd:element name="PraText4" ma:index="18" nillable="true" ma:displayName="PRA Text 4" ma:hidden="true" ma:internalName="PraText40" ma:readOnly="false">
      <xsd:simpleType>
        <xsd:restriction base="dms:Text">
          <xsd:maxLength value="255"/>
        </xsd:restriction>
      </xsd:simpleType>
    </xsd:element>
    <xsd:element name="PraText5" ma:index="19" nillable="true" ma:displayName="PRA Text 5" ma:hidden="true" ma:internalName="PraText50" ma:readOnly="false">
      <xsd:simpleType>
        <xsd:restriction base="dms:Text">
          <xsd:maxLength value="255"/>
        </xsd:restriction>
      </xsd:simpleType>
    </xsd:element>
    <xsd:element name="PraDate1" ma:index="20" nillable="true" ma:displayName="PRA Date 1" ma:format="DateTime" ma:hidden="true" ma:internalName="PraDate1" ma:readOnly="false">
      <xsd:simpleType>
        <xsd:restriction base="dms:DateTime"/>
      </xsd:simpleType>
    </xsd:element>
    <xsd:element name="PraDate2" ma:index="21" nillable="true" ma:displayName="PRA Date 2" ma:format="DateTime" ma:hidden="true" ma:internalName="PraDate2" ma:readOnly="false">
      <xsd:simpleType>
        <xsd:restriction base="dms:DateTime"/>
      </xsd:simpleType>
    </xsd:element>
    <xsd:element name="PraDate3" ma:index="22" nillable="true" ma:displayName="PRA Date 3" ma:format="DateTime" ma:hidden="true" ma:internalName="PraDate3" ma:readOnly="false">
      <xsd:simpleType>
        <xsd:restriction base="dms:DateTime"/>
      </xsd:simpleType>
    </xsd:element>
    <xsd:element name="PraDateTrigger" ma:index="23" nillable="true" ma:displayName="PRA Date Trigger" ma:format="DateTime" ma:hidden="true" ma:internalName="PraDateTrigger" ma:readOnly="false">
      <xsd:simpleType>
        <xsd:restriction base="dms:DateTime"/>
      </xsd:simpleType>
    </xsd:element>
    <xsd:element name="PraDateDisposal" ma:index="24" nillable="true" ma:displayName="PRA Date Disposal" ma:format="DateTime" ma:hidden="true" ma:internalName="PraDateDisposal0" ma:readOnly="false">
      <xsd:simpleType>
        <xsd:restriction base="dms:DateTime"/>
      </xsd:simpleType>
    </xsd:element>
    <xsd:element name="PraText1" ma:index="34" nillable="true" ma:displayName="PRA Text 1" ma:hidden="true" ma:internalName="PraText10" ma:readOnly="false">
      <xsd:simpleType>
        <xsd:restriction base="dms:Text">
          <xsd:maxLength value="255"/>
        </xsd:restriction>
      </xsd:simpleType>
    </xsd:element>
    <xsd:element name="PraText2" ma:index="35" nillable="true" ma:displayName="PRA Text 2" ma:hidden="true" ma:internalName="PraText20" ma:readOnly="false">
      <xsd:simpleType>
        <xsd:restriction base="dms:Text">
          <xsd:maxLength value="255"/>
        </xsd:restriction>
      </xsd:simpleType>
    </xsd:element>
    <xsd:element name="AggregationStatus" ma:index="37" nillable="true" ma:displayName="Aggregation Status" ma:default="Normal" ma:format="Dropdown" ma:hidden="true" ma:internalName="AggregationStatus0" ma:readOnly="false">
      <xsd:simpleType>
        <xsd:restriction base="dms:Choice">
          <xsd:enumeration value="Delete Soon"/>
          <xsd:enumeration value="Transfer Soon"/>
          <xsd:enumeration value="Appraise Soon"/>
          <xsd:enumeration value="Delete"/>
          <xsd:enumeration value="Transfer"/>
          <xsd:enumeration value="Appraise"/>
          <xsd:enumeration value="Hold"/>
          <xsd:enumeration value="Normal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672e7-690a-4c93-a50a-a028bc8f475d" elementFormDefault="qualified">
    <xsd:import namespace="http://schemas.microsoft.com/office/2006/documentManagement/types"/>
    <xsd:import namespace="http://schemas.microsoft.com/office/infopath/2007/PartnerControls"/>
    <xsd:element name="OTDocID" ma:index="13" nillable="true" ma:displayName="OTDocID" ma:internalName="OTDocID" ma:readOnly="false">
      <xsd:simpleType>
        <xsd:restriction base="dms:Text">
          <xsd:maxLength value="255"/>
        </xsd:restriction>
      </xsd:simpleType>
    </xsd:element>
    <xsd:element name="OTModifiedBy" ma:index="14" nillable="true" ma:displayName="OTModifiedBy" ma:internalName="OTModifiedBy" ma:readOnly="false">
      <xsd:simpleType>
        <xsd:restriction base="dms:Text">
          <xsd:maxLength value="255"/>
        </xsd:restriction>
      </xsd:simpleType>
    </xsd:element>
    <xsd:element name="LegacyMetadata" ma:index="15" nillable="true" ma:displayName="LegacyMetadata" ma:internalName="LegacyMetadata" ma:readOnly="false">
      <xsd:simpleType>
        <xsd:restriction base="dms:Note">
          <xsd:maxLength value="255"/>
        </xsd:restriction>
      </xsd:simpleType>
    </xsd:element>
    <xsd:element name="OTCreatedBy" ma:index="16" nillable="true" ma:displayName="OTCreatedBy" ma:internalName="OTCreatedBy" ma:readOnly="false">
      <xsd:simpleType>
        <xsd:restriction base="dms:Text">
          <xsd:maxLength value="255"/>
        </xsd:restriction>
      </xsd:simpleType>
    </xsd:element>
    <xsd:element name="Channel" ma:index="38" nillable="true" ma:displayName="Channel" ma:hidden="true" ma:internalName="Channel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761194-623b-4751-a0da-29ad6551f95e" elementFormDefault="qualified">
    <xsd:import namespace="http://schemas.microsoft.com/office/2006/documentManagement/types"/>
    <xsd:import namespace="http://schemas.microsoft.com/office/infopath/2007/PartnerControls"/>
    <xsd:element name="Activity" ma:index="25" nillable="true" ma:displayName="Activity" ma:default="Advice" ma:format="Dropdown" ma:hidden="true" ma:internalName="Activity" ma:readOnly="false">
      <xsd:simpleType>
        <xsd:union memberTypes="dms:Text">
          <xsd:simpleType>
            <xsd:restriction base="dms:Choice">
              <xsd:enumeration value="Advice"/>
            </xsd:restriction>
          </xsd:simpleType>
        </xsd:union>
      </xsd:simpleType>
    </xsd:element>
    <xsd:element name="Function" ma:index="26" nillable="true" ma:displayName="Function" ma:default="Programmes and Projects" ma:format="Dropdown" ma:hidden="true" ma:internalName="Function" ma:readOnly="false">
      <xsd:simpleType>
        <xsd:union memberTypes="dms:Text">
          <xsd:simpleType>
            <xsd:restriction base="dms:Choice">
              <xsd:enumeration value="Programmes and Projects"/>
            </xsd:restriction>
          </xsd:simpleType>
        </xsd:union>
      </xsd:simpleType>
    </xsd:element>
    <xsd:element name="Subactivity" ma:index="27" nillable="true" ma:displayName="Subactivity" ma:default="NA" ma:hidden="true" ma:internalName="Subactivity" ma:readOnly="false">
      <xsd:simpleType>
        <xsd:restriction base="dms:Text">
          <xsd:maxLength value="255"/>
        </xsd:restriction>
      </xsd:simpleType>
    </xsd:element>
    <xsd:element name="Year" ma:index="28" nillable="true" ma:displayName="Year" ma:format="Dropdown" ma:hidden="true" ma:internalName="Year" ma:readOnly="false">
      <xsd:simpleType>
        <xsd:restriction base="dms:Choice"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roject" ma:index="29" nillable="true" ma:displayName="Project" ma:hidden="true" ma:internalName="Project" ma:readOnly="false">
      <xsd:simpleType>
        <xsd:restriction base="dms:Text">
          <xsd:maxLength value="255"/>
        </xsd:restriction>
      </xsd:simpleType>
    </xsd:element>
    <xsd:element name="AggregationNarrative" ma:index="30" nillable="true" ma:displayName="Aggregation Narrative" ma:hidden="true" ma:internalName="AggregationNarrative" ma:readOnly="false">
      <xsd:simpleType>
        <xsd:restriction base="dms:Text">
          <xsd:maxLength value="255"/>
        </xsd:restriction>
      </xsd:simpleType>
    </xsd:element>
    <xsd:element name="Case" ma:index="31" nillable="true" ma:displayName="Case" ma:default="Emissions Reduction Monitoring 2024" ma:format="Dropdown" ma:hidden="true" ma:internalName="Case" ma:readOnly="false">
      <xsd:simpleType>
        <xsd:restriction base="dms:Choice">
          <xsd:enumeration value="Emissions Reduction Monitoring 2024"/>
        </xsd:restriction>
      </xsd:simpleType>
    </xsd:element>
    <xsd:element name="CategoryName" ma:index="32" nillable="true" ma:displayName="Category" ma:default="NA" ma:hidden="true" ma:internalName="CategoryName" ma:readOnly="false">
      <xsd:simpleType>
        <xsd:restriction base="dms:Text">
          <xsd:maxLength value="255"/>
        </xsd:restriction>
      </xsd:simpleType>
    </xsd:element>
    <xsd:element name="CategoryValue" ma:index="33" nillable="true" ma:displayName="Category Value" ma:hidden="true" ma:internalName="CategoryValue" ma:readOnly="false">
      <xsd:simpleType>
        <xsd:restriction base="dms:Text">
          <xsd:maxLength value="255"/>
        </xsd:restriction>
      </xsd:simpleType>
    </xsd:element>
    <xsd:element name="PRAType" ma:index="36" nillable="true" ma:displayName="PRA Type" ma:hidden="true" ma:internalName="PRATyp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05bdf2-3a00-4391-b6ee-ec78e0d697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4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46" nillable="true" ma:taxonomy="true" ma:internalName="lcf76f155ced4ddcb4097134ff3c332f" ma:taxonomyFieldName="MediaServiceImageTags" ma:displayName="Image Tags" ma:readOnly="false" ma:fieldId="{5cf76f15-5ced-4ddc-b409-7134ff3c332f}" ma:taxonomyMulti="true" ma:sspId="c284cdd8-0240-42f9-af2b-4d59cbd29a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4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4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5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1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3981a59-73b4-45c4-9c2e-65373b1c664d">ZRPJAS3TEE2M-226929356-2077</_dlc_DocId>
    <_dlc_DocIdUrl xmlns="23981a59-73b4-45c4-9c2e-65373b1c664d">
      <Url>https://climatechangegovt.sharepoint.com/sites/ERMonitoring2024/_layouts/15/DocIdRedir.aspx?ID=ZRPJAS3TEE2M-226929356-2077</Url>
      <Description>ZRPJAS3TEE2M-226929356-2077</Description>
    </_dlc_DocIdUrl>
    <LegacyMetadata xmlns="b30672e7-690a-4c93-a50a-a028bc8f475d" xsi:nil="true"/>
    <Channel xmlns="b30672e7-690a-4c93-a50a-a028bc8f475d" xsi:nil="true"/>
    <OTModifiedBy xmlns="b30672e7-690a-4c93-a50a-a028bc8f475d" xsi:nil="true"/>
    <Activity xmlns="70761194-623b-4751-a0da-29ad6551f95e">Advice</Activity>
    <Function xmlns="70761194-623b-4751-a0da-29ad6551f95e">Programmes and Projects</Function>
    <PraText1 xmlns="a9df0e0e-9b5b-47bc-81c1-d190dfb54f87" xsi:nil="true"/>
    <Year xmlns="70761194-623b-4751-a0da-29ad6551f95e" xsi:nil="true"/>
    <lcf76f155ced4ddcb4097134ff3c332f xmlns="c605bdf2-3a00-4391-b6ee-ec78e0d6979b">
      <Terms xmlns="http://schemas.microsoft.com/office/infopath/2007/PartnerControls"/>
    </lcf76f155ced4ddcb4097134ff3c332f>
    <CategoryName xmlns="70761194-623b-4751-a0da-29ad6551f95e">Supplementary material</CategoryName>
    <CategoryValue xmlns="70761194-623b-4751-a0da-29ad6551f95e" xsi:nil="true"/>
    <AggregationStatus xmlns="a9df0e0e-9b5b-47bc-81c1-d190dfb54f87">Normal</AggregationStatus>
    <Narrative xmlns="a9df0e0e-9b5b-47bc-81c1-d190dfb54f87" xsi:nil="true"/>
    <TaxCatchAll xmlns="23981a59-73b4-45c4-9c2e-65373b1c664d" xsi:nil="true"/>
    <PraText5 xmlns="a9df0e0e-9b5b-47bc-81c1-d190dfb54f87" xsi:nil="true"/>
    <PRAType xmlns="70761194-623b-4751-a0da-29ad6551f95e" xsi:nil="true"/>
    <PraDate3 xmlns="a9df0e0e-9b5b-47bc-81c1-d190dfb54f87" xsi:nil="true"/>
    <PraDateTrigger xmlns="a9df0e0e-9b5b-47bc-81c1-d190dfb54f87" xsi:nil="true"/>
    <Project xmlns="70761194-623b-4751-a0da-29ad6551f95e" xsi:nil="true"/>
    <PraText4 xmlns="a9df0e0e-9b5b-47bc-81c1-d190dfb54f87" xsi:nil="true"/>
    <Subactivity xmlns="70761194-623b-4751-a0da-29ad6551f95e">Report</Subactivity>
    <PraDateDisposal xmlns="a9df0e0e-9b5b-47bc-81c1-d190dfb54f87" xsi:nil="true"/>
    <PraDate2 xmlns="a9df0e0e-9b5b-47bc-81c1-d190dfb54f87" xsi:nil="true"/>
    <PraText3 xmlns="a9df0e0e-9b5b-47bc-81c1-d190dfb54f87" xsi:nil="true"/>
    <DocumentType xmlns="02bffcbe-7cf8-467d-a91b-a3e0dbcae01e" xsi:nil="true"/>
    <AggregationNarrative xmlns="70761194-623b-4751-a0da-29ad6551f95e" xsi:nil="true"/>
    <Case xmlns="70761194-623b-4751-a0da-29ad6551f95e">Emissions Reduction Monitoring 2024</Case>
    <OTDocID xmlns="b30672e7-690a-4c93-a50a-a028bc8f475d" xsi:nil="true"/>
    <OTCreatedBy xmlns="b30672e7-690a-4c93-a50a-a028bc8f475d" xsi:nil="true"/>
    <PraDate1 xmlns="a9df0e0e-9b5b-47bc-81c1-d190dfb54f87" xsi:nil="true"/>
    <PraText2 xmlns="a9df0e0e-9b5b-47bc-81c1-d190dfb54f87" xsi:nil="true"/>
  </documentManagement>
</p:properties>
</file>

<file path=customXml/itemProps1.xml><?xml version="1.0" encoding="utf-8"?>
<ds:datastoreItem xmlns:ds="http://schemas.openxmlformats.org/officeDocument/2006/customXml" ds:itemID="{7152064E-95C3-4D6F-8BCD-056F923689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A54CA3-8F7A-451F-8C54-AC7ABA949AA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42A01B8-D6C9-4B68-96BC-D88C1B349CB0}"/>
</file>

<file path=customXml/itemProps4.xml><?xml version="1.0" encoding="utf-8"?>
<ds:datastoreItem xmlns:ds="http://schemas.openxmlformats.org/officeDocument/2006/customXml" ds:itemID="{680866F2-6277-4230-8CC7-82CF7E1B0CBE}">
  <ds:schemaRefs>
    <ds:schemaRef ds:uri="http://purl.org/dc/elements/1.1/"/>
    <ds:schemaRef ds:uri="http://schemas.microsoft.com/office/2006/metadata/properties"/>
    <ds:schemaRef ds:uri="9e68f273-75c0-4d86-af3f-1a1982a886ff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23981a59-73b4-45c4-9c2e-65373b1c664d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Version history</vt:lpstr>
      <vt:lpstr>Chapter 3</vt:lpstr>
      <vt:lpstr>Chapter 4</vt:lpstr>
      <vt:lpstr>Chapter 6</vt:lpstr>
      <vt:lpstr>Chapter 9</vt:lpstr>
      <vt:lpstr>Chapter 10</vt:lpstr>
      <vt:lpstr>Chapter 11</vt:lpstr>
      <vt:lpstr>Chapter 12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Young</dc:creator>
  <cp:keywords/>
  <dc:description/>
  <cp:lastModifiedBy>Paul Young</cp:lastModifiedBy>
  <cp:revision/>
  <dcterms:created xsi:type="dcterms:W3CDTF">2023-10-12T00:37:10Z</dcterms:created>
  <dcterms:modified xsi:type="dcterms:W3CDTF">2024-07-17T21:54:28Z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0x0101004B7FDCD57A2D7A4DA50834723978B114</vt:lpwstr>
  </property>
  <property fmtid="{D5CDD505-2E9C-101B-9397-08002B2CF9AE}" pid="3" name="_dlc_DocIdItemGuid">
    <vt:lpwstr>4bdabfc2-04ae-470e-9707-c6dae7225fcd</vt:lpwstr>
  </property>
</Properties>
</file>