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HopeMcNabb\Downloads\"/>
    </mc:Choice>
  </mc:AlternateContent>
  <xr:revisionPtr revIDLastSave="0" documentId="8_{07EE752D-5229-4D72-B0E4-F211A6941894}" xr6:coauthVersionLast="45" xr6:coauthVersionMax="45" xr10:uidLastSave="{00000000-0000-0000-0000-000000000000}"/>
  <bookViews>
    <workbookView xWindow="28680" yWindow="75" windowWidth="29040" windowHeight="15840" activeTab="1" xr2:uid="{00000000-000D-0000-FFFF-FFFF00000000}"/>
  </bookViews>
  <sheets>
    <sheet name="Guidance for agencies" sheetId="5" r:id="rId1"/>
    <sheet name="Summary and sign-off" sheetId="13" r:id="rId2"/>
    <sheet name="Hospitality" sheetId="2" r:id="rId3"/>
    <sheet name="All other expenses" sheetId="3" r:id="rId4"/>
    <sheet name="Travel" sheetId="1" r:id="rId5"/>
    <sheet name="Gifts and benefits" sheetId="4" r:id="rId6"/>
  </sheets>
  <definedNames>
    <definedName name="_xlnm.Print_Area" localSheetId="3">'All other expenses'!$A$1:$E$31</definedName>
    <definedName name="_xlnm.Print_Area" localSheetId="5">'Gifts and benefits'!$A$1:$F$34</definedName>
    <definedName name="_xlnm.Print_Area" localSheetId="0">'Guidance for agencies'!$A$1:$A$58</definedName>
    <definedName name="_xlnm.Print_Area" localSheetId="2">Hospitality!$A$1:$E$32</definedName>
    <definedName name="_xlnm.Print_Area" localSheetId="1">'Summary and sign-off'!$A$1:$F$23</definedName>
    <definedName name="_xlnm.Print_Area" localSheetId="4">Travel!$A$1:$E$62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4" l="1"/>
  <c r="C25" i="3"/>
  <c r="C25" i="2"/>
  <c r="C37" i="1"/>
  <c r="C51" i="1"/>
  <c r="C22" i="1"/>
  <c r="B6" i="13" l="1"/>
  <c r="E60" i="13"/>
  <c r="C60" i="13"/>
  <c r="C25" i="4"/>
  <c r="C24" i="4"/>
  <c r="B60" i="13" l="1"/>
  <c r="B59" i="13"/>
  <c r="D59" i="13"/>
  <c r="B58" i="13"/>
  <c r="D58" i="13"/>
  <c r="D57" i="13"/>
  <c r="B57" i="13"/>
  <c r="D56" i="13"/>
  <c r="B56" i="13"/>
  <c r="D55" i="13"/>
  <c r="B55" i="13"/>
  <c r="B2" i="4"/>
  <c r="B3" i="4"/>
  <c r="B2" i="3"/>
  <c r="B3" i="3"/>
  <c r="B2" i="2"/>
  <c r="B3" i="2"/>
  <c r="B2" i="1"/>
  <c r="B3" i="1"/>
  <c r="F58" i="13" l="1"/>
  <c r="D25" i="2" s="1"/>
  <c r="F60" i="13"/>
  <c r="E23" i="4" s="1"/>
  <c r="F59" i="13"/>
  <c r="D25" i="3" s="1"/>
  <c r="F57" i="13"/>
  <c r="D51" i="1" s="1"/>
  <c r="F56" i="13"/>
  <c r="D37" i="1" s="1"/>
  <c r="F55" i="13"/>
  <c r="D22" i="1" s="1"/>
  <c r="C13" i="13"/>
  <c r="C12" i="13"/>
  <c r="C11" i="13"/>
  <c r="C16" i="13" l="1"/>
  <c r="C17" i="13"/>
  <c r="B5" i="4" l="1"/>
  <c r="B4" i="4"/>
  <c r="B5" i="3"/>
  <c r="B4" i="3"/>
  <c r="B5" i="2"/>
  <c r="B4" i="2"/>
  <c r="B5" i="1"/>
  <c r="B4" i="1"/>
  <c r="C15" i="13" l="1"/>
  <c r="F12" i="13" l="1"/>
  <c r="C23" i="4"/>
  <c r="F11" i="13" s="1"/>
  <c r="F13" i="13" l="1"/>
  <c r="B51" i="1"/>
  <c r="B17" i="13" s="1"/>
  <c r="B37" i="1"/>
  <c r="B16" i="13" s="1"/>
  <c r="B22" i="1"/>
  <c r="B15" i="13" s="1"/>
  <c r="B25" i="3" l="1"/>
  <c r="B13" i="13" s="1"/>
  <c r="B25" i="2"/>
  <c r="B12" i="13" s="1"/>
  <c r="B11" i="13" l="1"/>
  <c r="B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<sst xmlns="http://schemas.openxmlformats.org/spreadsheetml/2006/main" count="258" uniqueCount="194">
  <si>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</si>
  <si>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</si>
  <si>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</si>
  <si>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</si>
  <si>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</si>
  <si>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</si>
  <si>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</si>
  <si>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</si>
  <si>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</si>
  <si>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</si>
  <si>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</si>
  <si>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</si>
  <si>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</si>
  <si>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</si>
  <si>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</si>
  <si>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</si>
  <si>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</si>
  <si>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</si>
  <si>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</si>
  <si>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</si>
  <si>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</si>
  <si>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</si>
  <si>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</si>
  <si>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</si>
  <si>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</si>
  <si>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</si>
  <si>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</si>
  <si>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</si>
  <si>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</si>
  <si>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</si>
  <si>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</si>
  <si>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</si>
  <si>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</si>
  <si>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</si>
  <si>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</si>
  <si>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</si>
  <si>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</si>
  <si>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</si>
  <si>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</si>
  <si>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</si>
  <si>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</si>
  <si>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</si>
  <si>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</si>
  <si>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</si>
  <si>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</si>
  <si>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</si>
  <si>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</si>
  <si>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</si>
  <si>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</si>
  <si>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</si>
  <si>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</si>
  <si>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</si>
  <si>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</si>
  <si>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</si>
  <si>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Joanna Hendy</t>
  </si>
  <si>
    <t>Disclosure period start***</t>
  </si>
  <si>
    <t>Disclosure period end***</t>
  </si>
  <si>
    <t>Agency totals check</t>
  </si>
  <si>
    <t>Chief Executive approval****</t>
  </si>
  <si>
    <t>This disclosure has been approved by the Chief Executive</t>
  </si>
  <si>
    <t>Other sign-off****</t>
  </si>
  <si>
    <t>This disclosure has been approved by the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</si>
  <si>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</si>
  <si>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</si>
  <si>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</si>
  <si>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</si>
  <si>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</si>
  <si>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</si>
  <si>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</si>
  <si>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</si>
  <si>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</si>
  <si>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</si>
  <si>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</si>
  <si>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</si>
  <si>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</si>
  <si>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</si>
  <si>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</si>
  <si>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</si>
  <si>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</si>
  <si>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</si>
  <si>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</si>
  <si>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</si>
  <si>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</si>
  <si>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</si>
  <si>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</si>
  <si>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</si>
  <si>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</si>
  <si>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</si>
  <si>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</si>
  <si>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</si>
  <si>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</si>
  <si>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</si>
  <si>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</si>
  <si>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</si>
  <si>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</si>
  <si>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</si>
  <si>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</si>
  <si>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</si>
  <si>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</si>
  <si>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</si>
  <si>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</si>
  <si>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</si>
  <si>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</si>
  <si>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</si>
  <si>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</si>
  <si>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</si>
  <si>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</si>
  <si>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</si>
  <si>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</si>
  <si>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</si>
  <si>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</si>
  <si>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</si>
  <si>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</si>
  <si>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</si>
  <si>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</si>
  <si>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</si>
  <si>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</si>
  <si>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</si>
  <si>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</si>
  <si>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</si>
  <si>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</si>
  <si>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</si>
  <si>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Location(s)</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</si>
  <si>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</si>
  <si>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</si>
  <si>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</si>
  <si>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</si>
  <si>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</si>
  <si>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</si>
  <si>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</si>
  <si>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t>Date(s)*</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</si>
  <si>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</si>
  <si>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</si>
  <si>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December 19 - June 20</t>
  </si>
  <si>
    <t>Telecommunications</t>
  </si>
  <si>
    <t>Phone plan</t>
  </si>
  <si>
    <t>Professional development</t>
  </si>
  <si>
    <t>2 x Coaching sessions</t>
  </si>
  <si>
    <t>Wellington</t>
  </si>
  <si>
    <t xml:space="preserve">Total other expenses </t>
  </si>
  <si>
    <t>Notes</t>
  </si>
  <si>
    <t>* Any non-standard date format or date outside 1 July - 30 June will raise an alert. Check entry and select 'Yes' to accept/continue.</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</si>
  <si>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</si>
  <si>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</si>
  <si>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</si>
  <si>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</si>
  <si>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</si>
  <si>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</si>
  <si>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N/A</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</si>
  <si>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</si>
  <si>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</si>
  <si>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</si>
  <si>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 xml:space="preserve">Attendance at stakeholder engagement meetings </t>
  </si>
  <si>
    <t>Airfares</t>
  </si>
  <si>
    <t>Auckland</t>
  </si>
  <si>
    <t>Attendance at a workshop on transition plans and carbon budgets</t>
  </si>
  <si>
    <t>Airfares ($716.90) and Taxis ($143.30)</t>
  </si>
  <si>
    <t xml:space="preserve">Presenter at a climate change forum </t>
  </si>
  <si>
    <t>Flights ($469) and accommodation ($178.25)</t>
  </si>
  <si>
    <t>Nelson</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</si>
  <si>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</si>
  <si>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</si>
  <si>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</si>
  <si>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</si>
  <si>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International Women's Day celebration</t>
  </si>
  <si>
    <t>Taxi - return taxi fare from Wellington CBD</t>
  </si>
  <si>
    <t>Parliamentary Reception</t>
  </si>
  <si>
    <t>Taxi</t>
  </si>
  <si>
    <t>Subtotal - local travel</t>
  </si>
  <si>
    <t>Total travel expenses</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</si>
  <si>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</si>
  <si>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</si>
  <si>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</si>
  <si>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</si>
  <si>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</si>
  <si>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</si>
  <si>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</si>
  <si>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</si>
  <si>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</si>
  <si>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</si>
  <si>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</si>
  <si>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</si>
  <si>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</si>
  <si>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</si>
  <si>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Presenter gift donation to charity</t>
  </si>
  <si>
    <t>Carbon and Energy Professionals New Zealand Organising Committee</t>
  </si>
  <si>
    <t>The Chief Executive was a presenter at a conference on 5 June 2020.  As a way of expressing their thanks, the organising committee donated $50.00 to a listed charity that was provided by the committee.</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</si>
  <si>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</si>
  <si>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</si>
  <si>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</si>
  <si>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</si>
  <si>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</si>
  <si>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</si>
  <si>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 xml:space="preserve">Climate Change Commission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</si>
</sst>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35" fillId="3" borderId="0" xfId="0" applyFont="1" applyFill="1" applyBorder="1" applyAlignment="1" applyProtection="1">
      <alignment horizontal="center" vertical="center" wrapText="1"/>
    </xf>
    <xf numFmtId="167" fontId="13" fillId="0" borderId="2" xfId="0" applyNumberFormat="1" applyFont="1" applyBorder="1" applyAlignment="1" applyProtection="1">
      <alignment horizontal="left"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readingOrder="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58" sqref="A58"/>
    </sheetView>
  </sheetViews>
  <sheetFormatPr defaultColWidth="0" defaultRowHeight="13.8" zeroHeight="1" x14ac:dyDescent="0.25"/>
  <cols>
    <col min="1" max="1" width="219.33203125" style="70" customWidth="1"/>
    <col min="2" max="2" width="33.33203125" style="69" customWidth="1"/>
    <col min="3" max="16384" width="8.6640625" style="16" hidden="1"/>
  </cols>
  <sheetData>
    <row r="1" spans="1:2" ht="23.25" customHeight="1" x14ac:dyDescent="0.25">
      <c r="A1" s="68" t="s">
        <v>0</v>
      </c>
    </row>
    <row r="2" spans="1:2" ht="33" customHeight="1" x14ac:dyDescent="0.25">
      <c r="A2" s="132" t="s">
        <v>1</v>
      </c>
    </row>
    <row r="3" spans="1:2" ht="17.25" customHeight="1" x14ac:dyDescent="0.25"/>
    <row r="4" spans="1:2" ht="23.25" customHeight="1" x14ac:dyDescent="0.25">
      <c r="A4" s="156" t="s">
        <v>2</v>
      </c>
    </row>
    <row r="5" spans="1:2" ht="17.25" customHeight="1" x14ac:dyDescent="0.25"/>
    <row r="6" spans="1:2" ht="23.25" customHeight="1" x14ac:dyDescent="0.25">
      <c r="A6" s="71" t="s">
        <v>3</v>
      </c>
    </row>
    <row r="7" spans="1:2" ht="17.25" customHeight="1" x14ac:dyDescent="0.25">
      <c r="A7" s="72" t="s">
        <v>4</v>
      </c>
    </row>
    <row r="8" spans="1:2" ht="17.25" customHeight="1" x14ac:dyDescent="0.25">
      <c r="A8" s="73" t="s">
        <v>5</v>
      </c>
    </row>
    <row r="9" spans="1:2" ht="17.25" customHeight="1" x14ac:dyDescent="0.25">
      <c r="A9" s="73"/>
    </row>
    <row r="10" spans="1:2" ht="23.25" customHeight="1" x14ac:dyDescent="0.25">
      <c r="A10" s="71" t="s">
        <v>6</v>
      </c>
      <c r="B10" s="105" t="s">
        <v>7</v>
      </c>
    </row>
    <row r="11" spans="1:2" ht="17.25" customHeight="1" x14ac:dyDescent="0.25">
      <c r="A11" s="74" t="s">
        <v>8</v>
      </c>
    </row>
    <row r="12" spans="1:2" ht="17.25" customHeight="1" x14ac:dyDescent="0.25">
      <c r="A12" s="73" t="s">
        <v>9</v>
      </c>
    </row>
    <row r="13" spans="1:2" ht="17.25" customHeight="1" x14ac:dyDescent="0.25">
      <c r="A13" s="73" t="s">
        <v>10</v>
      </c>
    </row>
    <row r="14" spans="1:2" ht="17.25" customHeight="1" x14ac:dyDescent="0.25">
      <c r="A14" s="75" t="s">
        <v>11</v>
      </c>
    </row>
    <row r="15" spans="1:2" ht="17.25" customHeight="1" x14ac:dyDescent="0.25">
      <c r="A15" s="73" t="s">
        <v>12</v>
      </c>
    </row>
    <row r="16" spans="1:2" ht="17.25" customHeight="1" x14ac:dyDescent="0.25">
      <c r="A16" s="73"/>
    </row>
    <row r="17" spans="1:1" ht="23.25" customHeight="1" x14ac:dyDescent="0.25">
      <c r="A17" s="71" t="s">
        <v>13</v>
      </c>
    </row>
    <row r="18" spans="1:1" ht="17.25" customHeight="1" x14ac:dyDescent="0.25">
      <c r="A18" s="75" t="s">
        <v>14</v>
      </c>
    </row>
    <row r="19" spans="1:1" ht="17.25" customHeight="1" x14ac:dyDescent="0.25">
      <c r="A19" s="75" t="s">
        <v>15</v>
      </c>
    </row>
    <row r="20" spans="1:1" ht="17.25" customHeight="1" x14ac:dyDescent="0.25">
      <c r="A20" s="101" t="s">
        <v>16</v>
      </c>
    </row>
    <row r="21" spans="1:1" ht="17.25" customHeight="1" x14ac:dyDescent="0.25">
      <c r="A21" s="76"/>
    </row>
    <row r="22" spans="1:1" ht="23.25" customHeight="1" x14ac:dyDescent="0.25">
      <c r="A22" s="71" t="s">
        <v>17</v>
      </c>
    </row>
    <row r="23" spans="1:1" ht="17.25" customHeight="1" x14ac:dyDescent="0.25">
      <c r="A23" s="76" t="s">
        <v>18</v>
      </c>
    </row>
    <row r="24" spans="1:1" ht="17.25" customHeight="1" x14ac:dyDescent="0.25">
      <c r="A24" s="76"/>
    </row>
    <row r="25" spans="1:1" ht="23.25" customHeight="1" x14ac:dyDescent="0.25">
      <c r="A25" s="71" t="s">
        <v>19</v>
      </c>
    </row>
    <row r="26" spans="1:1" ht="17.25" customHeight="1" x14ac:dyDescent="0.25">
      <c r="A26" s="77" t="s">
        <v>20</v>
      </c>
    </row>
    <row r="27" spans="1:1" ht="32.25" customHeight="1" x14ac:dyDescent="0.25">
      <c r="A27" s="75" t="s">
        <v>21</v>
      </c>
    </row>
    <row r="28" spans="1:1" ht="17.25" customHeight="1" x14ac:dyDescent="0.25">
      <c r="A28" s="77" t="s">
        <v>22</v>
      </c>
    </row>
    <row r="29" spans="1:1" ht="32.25" customHeight="1" x14ac:dyDescent="0.25">
      <c r="A29" s="75" t="s">
        <v>23</v>
      </c>
    </row>
    <row r="30" spans="1:1" ht="17.25" customHeight="1" x14ac:dyDescent="0.25">
      <c r="A30" s="77" t="s">
        <v>24</v>
      </c>
    </row>
    <row r="31" spans="1:1" ht="17.25" customHeight="1" x14ac:dyDescent="0.25">
      <c r="A31" s="75" t="s">
        <v>25</v>
      </c>
    </row>
    <row r="32" spans="1:1" ht="17.25" customHeight="1" x14ac:dyDescent="0.25">
      <c r="A32" s="77" t="s">
        <v>26</v>
      </c>
    </row>
    <row r="33" spans="1:1" ht="32.25" customHeight="1" x14ac:dyDescent="0.25">
      <c r="A33" s="78" t="s">
        <v>27</v>
      </c>
    </row>
    <row r="34" spans="1:1" ht="32.25" customHeight="1" x14ac:dyDescent="0.25">
      <c r="A34" s="79" t="s">
        <v>28</v>
      </c>
    </row>
    <row r="35" spans="1:1" ht="17.25" customHeight="1" x14ac:dyDescent="0.25">
      <c r="A35" s="77" t="s">
        <v>29</v>
      </c>
    </row>
    <row r="36" spans="1:1" ht="32.25" customHeight="1" x14ac:dyDescent="0.25">
      <c r="A36" s="75" t="s">
        <v>30</v>
      </c>
    </row>
    <row r="37" spans="1:1" ht="32.25" customHeight="1" x14ac:dyDescent="0.25">
      <c r="A37" s="78" t="s">
        <v>31</v>
      </c>
    </row>
    <row r="38" spans="1:1" ht="32.25" customHeight="1" x14ac:dyDescent="0.25">
      <c r="A38" s="75" t="s">
        <v>32</v>
      </c>
    </row>
    <row r="39" spans="1:1" ht="17.25" customHeight="1" x14ac:dyDescent="0.25">
      <c r="A39" s="79"/>
    </row>
    <row r="40" spans="1:1" ht="22.5" customHeight="1" x14ac:dyDescent="0.25">
      <c r="A40" s="71" t="s">
        <v>33</v>
      </c>
    </row>
    <row r="41" spans="1:1" ht="17.25" customHeight="1" x14ac:dyDescent="0.25">
      <c r="A41" s="84" t="s">
        <v>34</v>
      </c>
    </row>
    <row r="42" spans="1:1" ht="17.25" customHeight="1" x14ac:dyDescent="0.25">
      <c r="A42" s="80" t="s">
        <v>35</v>
      </c>
    </row>
    <row r="43" spans="1:1" ht="17.25" customHeight="1" x14ac:dyDescent="0.25">
      <c r="A43" s="81" t="s">
        <v>36</v>
      </c>
    </row>
    <row r="44" spans="1:1" ht="32.25" customHeight="1" x14ac:dyDescent="0.25">
      <c r="A44" s="81" t="s">
        <v>37</v>
      </c>
    </row>
    <row r="45" spans="1:1" ht="32.25" customHeight="1" x14ac:dyDescent="0.25">
      <c r="A45" s="81" t="s">
        <v>38</v>
      </c>
    </row>
    <row r="46" spans="1:1" ht="17.25" customHeight="1" x14ac:dyDescent="0.25">
      <c r="A46" s="82" t="s">
        <v>39</v>
      </c>
    </row>
    <row r="47" spans="1:1" ht="32.25" customHeight="1" x14ac:dyDescent="0.25">
      <c r="A47" s="78" t="s">
        <v>40</v>
      </c>
    </row>
    <row r="48" spans="1:1" ht="32.25" customHeight="1" x14ac:dyDescent="0.25">
      <c r="A48" s="78" t="s">
        <v>41</v>
      </c>
    </row>
    <row r="49" spans="1:1" ht="32.25" customHeight="1" x14ac:dyDescent="0.25">
      <c r="A49" s="81" t="s">
        <v>42</v>
      </c>
    </row>
    <row r="50" spans="1:1" ht="17.25" customHeight="1" x14ac:dyDescent="0.25">
      <c r="A50" s="81" t="s">
        <v>43</v>
      </c>
    </row>
    <row r="51" spans="1:1" ht="17.25" customHeight="1" x14ac:dyDescent="0.25">
      <c r="A51" s="81" t="s">
        <v>44</v>
      </c>
    </row>
    <row r="52" spans="1:1" ht="17.25" customHeight="1" x14ac:dyDescent="0.25">
      <c r="A52" s="81"/>
    </row>
    <row r="53" spans="1:1" ht="22.5" customHeight="1" x14ac:dyDescent="0.25">
      <c r="A53" s="71" t="s">
        <v>45</v>
      </c>
    </row>
    <row r="54" spans="1:1" ht="32.25" customHeight="1" x14ac:dyDescent="0.25">
      <c r="A54" s="142" t="s">
        <v>46</v>
      </c>
    </row>
    <row r="55" spans="1:1" ht="17.25" customHeight="1" x14ac:dyDescent="0.25">
      <c r="A55" s="83" t="s">
        <v>47</v>
      </c>
    </row>
    <row r="56" spans="1:1" ht="17.25" customHeight="1" x14ac:dyDescent="0.25">
      <c r="A56" s="84" t="s">
        <v>48</v>
      </c>
    </row>
    <row r="57" spans="1:1" ht="17.25" customHeight="1" x14ac:dyDescent="0.25">
      <c r="A57" s="101" t="s">
        <v>49</v>
      </c>
    </row>
    <row r="58" spans="1:1" ht="17.25" customHeight="1" x14ac:dyDescent="0.25">
      <c r="A58" s="85" t="s">
        <v>50</v>
      </c>
    </row>
    <row r="59" spans="1:1" x14ac:dyDescent="0.25"/>
    <row r="60" spans="1:1" hidden="1" x14ac:dyDescent="0.25"/>
    <row r="61" spans="1:1" hidden="1" x14ac:dyDescent="0.25">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3.2" zeroHeight="1" x14ac:dyDescent="0.25"/>
  <cols>
    <col min="1" max="1" width="35.6640625" style="16" customWidth="1"/>
    <col min="2" max="2" width="21.5546875" style="16" customWidth="1"/>
    <col min="3" max="3" width="33.5546875" style="16" customWidth="1"/>
    <col min="4" max="4" width="4.44140625" style="16" customWidth="1"/>
    <col min="5" max="5" width="29" style="16" customWidth="1"/>
    <col min="6" max="6" width="19" style="16" customWidth="1"/>
    <col min="7" max="7" width="42" style="16" customWidth="1"/>
    <col min="8" max="11" width="9.109375" style="16" hidden="1" customWidth="1"/>
    <col min="12" max="16384" width="9.109375" style="16" hidden="1"/>
  </cols>
  <sheetData>
    <row r="1" spans="1:11" ht="26.25" customHeight="1" x14ac:dyDescent="0.25">
      <c r="A1" s="172" t="s">
        <v>51</v>
      </c>
      <c r="B1" s="172"/>
      <c r="C1" s="172"/>
      <c r="D1" s="172"/>
      <c r="E1" s="172"/>
      <c r="F1" s="172"/>
      <c r="G1" s="46"/>
      <c r="H1" s="46"/>
      <c r="I1" s="46"/>
      <c r="J1" s="46"/>
      <c r="K1" s="46"/>
    </row>
    <row r="2" spans="1:11" ht="21" customHeight="1" x14ac:dyDescent="0.25">
      <c r="A2" s="4" t="s">
        <v>52</v>
      </c>
      <c r="B2" s="173" t="s">
        <v>193</v>
      </c>
      <c r="C2" s="173"/>
      <c r="D2" s="173"/>
      <c r="E2" s="173"/>
      <c r="F2" s="173"/>
      <c r="G2" s="46"/>
      <c r="H2" s="46"/>
      <c r="I2" s="46"/>
      <c r="J2" s="46"/>
      <c r="K2" s="46"/>
    </row>
    <row r="3" spans="1:11" ht="21" customHeight="1" x14ac:dyDescent="0.25">
      <c r="A3" s="4" t="s">
        <v>53</v>
      </c>
      <c r="B3" s="173" t="s">
        <v>54</v>
      </c>
      <c r="C3" s="173"/>
      <c r="D3" s="173"/>
      <c r="E3" s="173"/>
      <c r="F3" s="173"/>
      <c r="G3" s="46"/>
      <c r="H3" s="46"/>
      <c r="I3" s="46"/>
      <c r="J3" s="46"/>
      <c r="K3" s="46"/>
    </row>
    <row r="4" spans="1:11" ht="21" customHeight="1" x14ac:dyDescent="0.25">
      <c r="A4" s="4" t="s">
        <v>55</v>
      </c>
      <c r="B4" s="174">
        <v>43815</v>
      </c>
      <c r="C4" s="174"/>
      <c r="D4" s="174"/>
      <c r="E4" s="174"/>
      <c r="F4" s="174"/>
      <c r="G4" s="46"/>
      <c r="H4" s="46"/>
      <c r="I4" s="46"/>
      <c r="J4" s="46"/>
      <c r="K4" s="46"/>
    </row>
    <row r="5" spans="1:11" ht="21" customHeight="1" x14ac:dyDescent="0.25">
      <c r="A5" s="4" t="s">
        <v>56</v>
      </c>
      <c r="B5" s="174">
        <v>44012</v>
      </c>
      <c r="C5" s="174"/>
      <c r="D5" s="174"/>
      <c r="E5" s="174"/>
      <c r="F5" s="174"/>
      <c r="G5" s="46"/>
      <c r="H5" s="46"/>
      <c r="I5" s="46"/>
      <c r="J5" s="46"/>
      <c r="K5" s="46"/>
    </row>
    <row r="6" spans="1:11" ht="21" customHeight="1" x14ac:dyDescent="0.25">
      <c r="A6" s="4" t="s">
        <v>57</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25">
      <c r="A7" s="4" t="s">
        <v>58</v>
      </c>
      <c r="B7" s="170" t="s">
        <v>59</v>
      </c>
      <c r="C7" s="170"/>
      <c r="D7" s="170"/>
      <c r="E7" s="170"/>
      <c r="F7" s="170"/>
      <c r="G7" s="34"/>
      <c r="H7" s="46"/>
      <c r="I7" s="46"/>
      <c r="J7" s="46"/>
      <c r="K7" s="46"/>
    </row>
    <row r="8" spans="1:11" ht="21" customHeight="1" x14ac:dyDescent="0.25">
      <c r="A8" s="4" t="s">
        <v>60</v>
      </c>
      <c r="B8" s="170" t="s">
        <v>61</v>
      </c>
      <c r="C8" s="170"/>
      <c r="D8" s="170"/>
      <c r="E8" s="170"/>
      <c r="F8" s="170"/>
      <c r="G8" s="34"/>
      <c r="H8" s="46"/>
      <c r="I8" s="46"/>
      <c r="J8" s="46"/>
      <c r="K8" s="46"/>
    </row>
    <row r="9" spans="1:11" ht="66.75" customHeight="1" x14ac:dyDescent="0.25">
      <c r="A9" s="169" t="s">
        <v>62</v>
      </c>
      <c r="B9" s="169"/>
      <c r="C9" s="169"/>
      <c r="D9" s="169"/>
      <c r="E9" s="169"/>
      <c r="F9" s="169"/>
      <c r="G9" s="34"/>
      <c r="H9" s="46"/>
      <c r="I9" s="46"/>
      <c r="J9" s="46"/>
      <c r="K9" s="46"/>
    </row>
    <row r="10" spans="1:11" s="131" customFormat="1" ht="36" customHeight="1" x14ac:dyDescent="0.25">
      <c r="A10" s="125" t="s">
        <v>63</v>
      </c>
      <c r="B10" s="126" t="s">
        <v>64</v>
      </c>
      <c r="C10" s="126" t="s">
        <v>65</v>
      </c>
      <c r="D10" s="127"/>
      <c r="E10" s="128" t="s">
        <v>29</v>
      </c>
      <c r="F10" s="129" t="s">
        <v>66</v>
      </c>
      <c r="G10" s="130"/>
      <c r="H10" s="130"/>
      <c r="I10" s="130"/>
      <c r="J10" s="130"/>
      <c r="K10" s="130"/>
    </row>
    <row r="11" spans="1:11" ht="27.75" customHeight="1" x14ac:dyDescent="0.3">
      <c r="A11" s="10" t="s">
        <v>67</v>
      </c>
      <c r="B11" s="94">
        <f>B15+B16+B17</f>
        <v>2156.69</v>
      </c>
      <c r="C11" s="102" t="str">
        <f>IF(Travel!B6="",A34,Travel!B6)</f>
        <v>Figures include GST (where applicable)</v>
      </c>
      <c r="D11" s="8"/>
      <c r="E11" s="10" t="s">
        <v>68</v>
      </c>
      <c r="F11" s="56">
        <f>'Gifts and benefits'!C23</f>
        <v>1</v>
      </c>
      <c r="G11" s="47"/>
      <c r="H11" s="47"/>
      <c r="I11" s="47"/>
      <c r="J11" s="47"/>
      <c r="K11" s="47"/>
    </row>
    <row r="12" spans="1:11" ht="27.75" customHeight="1" x14ac:dyDescent="0.3">
      <c r="A12" s="10" t="s">
        <v>24</v>
      </c>
      <c r="B12" s="94">
        <f>Hospitality!B25</f>
        <v>0</v>
      </c>
      <c r="C12" s="102" t="str">
        <f>IF(Hospitality!B6="",A34,Hospitality!B6)</f>
        <v>Figures include GST (where applicable)</v>
      </c>
      <c r="D12" s="8"/>
      <c r="E12" s="10" t="s">
        <v>69</v>
      </c>
      <c r="F12" s="56">
        <f>'Gifts and benefits'!C24</f>
        <v>1</v>
      </c>
      <c r="G12" s="47"/>
      <c r="H12" s="47"/>
      <c r="I12" s="47"/>
      <c r="J12" s="47"/>
      <c r="K12" s="47"/>
    </row>
    <row r="13" spans="1:11" ht="27.75" customHeight="1" x14ac:dyDescent="0.25">
      <c r="A13" s="10" t="s">
        <v>70</v>
      </c>
      <c r="B13" s="94">
        <f>'All other expenses'!B25</f>
        <v>1212.0999999999999</v>
      </c>
      <c r="C13" s="102" t="str">
        <f>IF('All other expenses'!B6="",A34,'All other expenses'!B6)</f>
        <v>Figures include GST (where applicable)</v>
      </c>
      <c r="D13" s="8"/>
      <c r="E13" s="10" t="s">
        <v>71</v>
      </c>
      <c r="F13" s="56">
        <f>'Gifts and benefits'!C25</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72</v>
      </c>
      <c r="B15" s="96">
        <f>Travel!B22</f>
        <v>0</v>
      </c>
      <c r="C15" s="104" t="str">
        <f>C11</f>
        <v>Figures include GST (where applicable)</v>
      </c>
      <c r="D15" s="8"/>
      <c r="E15" s="8"/>
      <c r="F15" s="58"/>
      <c r="G15" s="46"/>
      <c r="H15" s="46"/>
      <c r="I15" s="46"/>
      <c r="J15" s="46"/>
      <c r="K15" s="46"/>
    </row>
    <row r="16" spans="1:11" ht="27.75" customHeight="1" x14ac:dyDescent="0.25">
      <c r="A16" s="11" t="s">
        <v>73</v>
      </c>
      <c r="B16" s="96">
        <f>Travel!B37</f>
        <v>2020.35</v>
      </c>
      <c r="C16" s="104" t="str">
        <f>C11</f>
        <v>Figures include GST (where applicable)</v>
      </c>
      <c r="D16" s="59"/>
      <c r="E16" s="8"/>
      <c r="F16" s="60"/>
      <c r="G16" s="46"/>
      <c r="H16" s="46"/>
      <c r="I16" s="46"/>
      <c r="J16" s="46"/>
      <c r="K16" s="46"/>
    </row>
    <row r="17" spans="1:11" ht="27.75" customHeight="1" x14ac:dyDescent="0.25">
      <c r="A17" s="11" t="s">
        <v>74</v>
      </c>
      <c r="B17" s="96">
        <f>Travel!B51</f>
        <v>136.34</v>
      </c>
      <c r="C17" s="104" t="str">
        <f>C11</f>
        <v>Figures include GST (where applicable)</v>
      </c>
      <c r="D17" s="8"/>
      <c r="E17" s="8"/>
      <c r="F17" s="60"/>
      <c r="G17" s="46"/>
      <c r="H17" s="46"/>
      <c r="I17" s="46"/>
      <c r="J17" s="46"/>
      <c r="K17" s="46"/>
    </row>
    <row r="18" spans="1:11" ht="27.75" customHeight="1" x14ac:dyDescent="0.25">
      <c r="A18" s="27"/>
      <c r="B18" s="22"/>
      <c r="C18" s="27"/>
      <c r="D18" s="7"/>
      <c r="E18" s="7"/>
      <c r="F18" s="61"/>
      <c r="G18" s="62"/>
      <c r="H18" s="62"/>
      <c r="I18" s="62"/>
      <c r="J18" s="62"/>
      <c r="K18" s="62"/>
    </row>
    <row r="19" spans="1:11" x14ac:dyDescent="0.25">
      <c r="A19" s="52" t="s">
        <v>75</v>
      </c>
      <c r="B19" s="25"/>
      <c r="C19" s="26"/>
      <c r="D19" s="27"/>
      <c r="E19" s="27"/>
      <c r="F19" s="27"/>
      <c r="G19" s="27"/>
      <c r="H19" s="27"/>
      <c r="I19" s="27"/>
      <c r="J19" s="27"/>
      <c r="K19" s="27"/>
    </row>
    <row r="20" spans="1:11" x14ac:dyDescent="0.25">
      <c r="A20" s="23" t="s">
        <v>76</v>
      </c>
      <c r="B20" s="53"/>
      <c r="C20" s="53"/>
      <c r="D20" s="26"/>
      <c r="E20" s="26"/>
      <c r="F20" s="26"/>
      <c r="G20" s="27"/>
      <c r="H20" s="27"/>
      <c r="I20" s="27"/>
      <c r="J20" s="27"/>
      <c r="K20" s="27"/>
    </row>
    <row r="21" spans="1:11" ht="12.6" customHeight="1" x14ac:dyDescent="0.25">
      <c r="A21" s="23" t="s">
        <v>77</v>
      </c>
      <c r="B21" s="53"/>
      <c r="C21" s="53"/>
      <c r="D21" s="20"/>
      <c r="E21" s="27"/>
      <c r="F21" s="27"/>
      <c r="G21" s="27"/>
      <c r="H21" s="27"/>
      <c r="I21" s="27"/>
      <c r="J21" s="27"/>
      <c r="K21" s="27"/>
    </row>
    <row r="22" spans="1:11" ht="12.6" customHeight="1" x14ac:dyDescent="0.25">
      <c r="A22" s="23" t="s">
        <v>78</v>
      </c>
      <c r="B22" s="53"/>
      <c r="C22" s="53"/>
      <c r="D22" s="20"/>
      <c r="E22" s="27"/>
      <c r="F22" s="27"/>
      <c r="G22" s="27"/>
      <c r="H22" s="27"/>
      <c r="I22" s="27"/>
      <c r="J22" s="27"/>
      <c r="K22" s="27"/>
    </row>
    <row r="23" spans="1:11" ht="12.6" customHeight="1" x14ac:dyDescent="0.25">
      <c r="A23" s="23" t="s">
        <v>79</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idden="1" x14ac:dyDescent="0.25">
      <c r="A25" s="14" t="s">
        <v>80</v>
      </c>
      <c r="B25" s="15"/>
      <c r="C25" s="15"/>
      <c r="D25" s="15"/>
      <c r="E25" s="15"/>
      <c r="F25" s="15"/>
      <c r="G25" s="46"/>
      <c r="H25" s="46"/>
      <c r="I25" s="46"/>
      <c r="J25" s="46"/>
      <c r="K25" s="46"/>
    </row>
    <row r="26" spans="1:11" ht="12.75" hidden="1" customHeight="1" x14ac:dyDescent="0.25">
      <c r="A26" s="13" t="s">
        <v>81</v>
      </c>
      <c r="B26" s="6"/>
      <c r="C26" s="6"/>
      <c r="D26" s="13"/>
      <c r="E26" s="13"/>
      <c r="F26" s="13"/>
      <c r="G26" s="46"/>
      <c r="H26" s="46"/>
      <c r="I26" s="46"/>
      <c r="J26" s="46"/>
      <c r="K26" s="46"/>
    </row>
    <row r="27" spans="1:11" hidden="1" x14ac:dyDescent="0.25">
      <c r="A27" s="12" t="s">
        <v>82</v>
      </c>
      <c r="B27" s="12"/>
      <c r="C27" s="12"/>
      <c r="D27" s="12"/>
      <c r="E27" s="12"/>
      <c r="F27" s="12"/>
      <c r="G27" s="46"/>
      <c r="H27" s="46"/>
      <c r="I27" s="46"/>
      <c r="J27" s="46"/>
      <c r="K27" s="46"/>
    </row>
    <row r="28" spans="1:11" hidden="1" x14ac:dyDescent="0.25">
      <c r="A28" s="12" t="s">
        <v>83</v>
      </c>
      <c r="B28" s="12"/>
      <c r="C28" s="12"/>
      <c r="D28" s="12"/>
      <c r="E28" s="12"/>
      <c r="F28" s="12"/>
      <c r="G28" s="46"/>
      <c r="H28" s="46"/>
      <c r="I28" s="46"/>
      <c r="J28" s="46"/>
      <c r="K28" s="46"/>
    </row>
    <row r="29" spans="1:11" hidden="1" x14ac:dyDescent="0.25">
      <c r="A29" s="13" t="s">
        <v>84</v>
      </c>
      <c r="B29" s="13"/>
      <c r="C29" s="13"/>
      <c r="D29" s="13"/>
      <c r="E29" s="13"/>
      <c r="F29" s="13"/>
      <c r="G29" s="46"/>
      <c r="H29" s="46"/>
      <c r="I29" s="46"/>
      <c r="J29" s="46"/>
      <c r="K29" s="46"/>
    </row>
    <row r="30" spans="1:11" hidden="1" x14ac:dyDescent="0.25">
      <c r="A30" s="13" t="s">
        <v>85</v>
      </c>
      <c r="B30" s="13"/>
      <c r="C30" s="13"/>
      <c r="D30" s="13"/>
      <c r="E30" s="13"/>
      <c r="F30" s="13"/>
      <c r="G30" s="46"/>
      <c r="H30" s="46"/>
      <c r="I30" s="46"/>
      <c r="J30" s="46"/>
      <c r="K30" s="46"/>
    </row>
    <row r="31" spans="1:11" hidden="1" x14ac:dyDescent="0.25">
      <c r="A31" s="12" t="s">
        <v>86</v>
      </c>
      <c r="B31" s="12"/>
      <c r="C31" s="12"/>
      <c r="D31" s="12"/>
      <c r="E31" s="12"/>
      <c r="F31" s="12"/>
      <c r="G31" s="46"/>
      <c r="H31" s="46"/>
      <c r="I31" s="46"/>
      <c r="J31" s="46"/>
      <c r="K31" s="46"/>
    </row>
    <row r="32" spans="1:11" hidden="1" x14ac:dyDescent="0.25">
      <c r="A32" s="12" t="s">
        <v>87</v>
      </c>
      <c r="B32" s="12"/>
      <c r="C32" s="12"/>
      <c r="D32" s="12"/>
      <c r="E32" s="12"/>
      <c r="F32" s="12"/>
      <c r="G32" s="46"/>
      <c r="H32" s="46"/>
      <c r="I32" s="46"/>
      <c r="J32" s="46"/>
      <c r="K32" s="46"/>
    </row>
    <row r="33" spans="1:11" hidden="1" x14ac:dyDescent="0.25">
      <c r="A33" s="12" t="s">
        <v>88</v>
      </c>
      <c r="B33" s="12"/>
      <c r="C33" s="12"/>
      <c r="D33" s="12"/>
      <c r="E33" s="12"/>
      <c r="F33" s="12"/>
      <c r="G33" s="46"/>
      <c r="H33" s="46"/>
      <c r="I33" s="46"/>
      <c r="J33" s="46"/>
      <c r="K33" s="46"/>
    </row>
    <row r="34" spans="1:11" hidden="1" x14ac:dyDescent="0.25">
      <c r="A34" s="13" t="s">
        <v>89</v>
      </c>
      <c r="B34" s="13"/>
      <c r="C34" s="13"/>
      <c r="D34" s="13"/>
      <c r="E34" s="13"/>
      <c r="F34" s="13"/>
      <c r="G34" s="46"/>
      <c r="H34" s="46"/>
      <c r="I34" s="46"/>
      <c r="J34" s="46"/>
      <c r="K34" s="46"/>
    </row>
    <row r="35" spans="1:11" hidden="1" x14ac:dyDescent="0.25">
      <c r="A35" s="13" t="s">
        <v>90</v>
      </c>
      <c r="B35" s="13"/>
      <c r="C35" s="13"/>
      <c r="D35" s="13"/>
      <c r="E35" s="13"/>
      <c r="F35" s="13"/>
      <c r="G35" s="46"/>
      <c r="H35" s="46"/>
      <c r="I35" s="46"/>
      <c r="J35" s="46"/>
      <c r="K35" s="46"/>
    </row>
    <row r="36" spans="1:11" hidden="1" x14ac:dyDescent="0.25">
      <c r="A36" s="99" t="s">
        <v>91</v>
      </c>
      <c r="B36" s="98"/>
      <c r="C36" s="98"/>
      <c r="D36" s="98"/>
      <c r="E36" s="98"/>
      <c r="F36" s="98"/>
      <c r="G36" s="46"/>
      <c r="H36" s="46"/>
      <c r="I36" s="46"/>
      <c r="J36" s="46"/>
      <c r="K36" s="46"/>
    </row>
    <row r="37" spans="1:11" hidden="1" x14ac:dyDescent="0.25">
      <c r="A37" s="99" t="s">
        <v>59</v>
      </c>
      <c r="B37" s="98"/>
      <c r="C37" s="98"/>
      <c r="D37" s="98"/>
      <c r="E37" s="98"/>
      <c r="F37" s="98"/>
      <c r="G37" s="46"/>
      <c r="H37" s="46"/>
      <c r="I37" s="46"/>
      <c r="J37" s="46"/>
      <c r="K37" s="46"/>
    </row>
    <row r="38" spans="1:11" hidden="1" x14ac:dyDescent="0.25">
      <c r="A38" s="99" t="s">
        <v>92</v>
      </c>
      <c r="B38" s="98"/>
      <c r="C38" s="98"/>
      <c r="D38" s="98"/>
      <c r="E38" s="98"/>
      <c r="F38" s="98"/>
      <c r="G38" s="46"/>
      <c r="H38" s="46"/>
      <c r="I38" s="46"/>
      <c r="J38" s="46"/>
      <c r="K38" s="46"/>
    </row>
    <row r="39" spans="1:11" hidden="1" x14ac:dyDescent="0.25">
      <c r="A39" s="63" t="s">
        <v>93</v>
      </c>
      <c r="B39" s="5"/>
      <c r="C39" s="5"/>
      <c r="D39" s="5"/>
      <c r="E39" s="5"/>
      <c r="F39" s="5"/>
      <c r="G39" s="46"/>
      <c r="H39" s="46"/>
      <c r="I39" s="46"/>
      <c r="J39" s="46"/>
      <c r="K39" s="46"/>
    </row>
    <row r="40" spans="1:11" hidden="1" x14ac:dyDescent="0.25">
      <c r="A40" s="64" t="s">
        <v>94</v>
      </c>
      <c r="B40" s="5"/>
      <c r="C40" s="5"/>
      <c r="D40" s="5"/>
      <c r="E40" s="5"/>
      <c r="F40" s="5"/>
      <c r="G40" s="46"/>
      <c r="H40" s="46"/>
      <c r="I40" s="46"/>
      <c r="J40" s="46"/>
      <c r="K40" s="46"/>
    </row>
    <row r="41" spans="1:11" hidden="1" x14ac:dyDescent="0.25">
      <c r="A41" s="64" t="s">
        <v>95</v>
      </c>
      <c r="B41" s="5"/>
      <c r="C41" s="5"/>
      <c r="D41" s="5"/>
      <c r="E41" s="5"/>
      <c r="F41" s="5"/>
      <c r="G41" s="46"/>
      <c r="H41" s="46"/>
      <c r="I41" s="46"/>
      <c r="J41" s="46"/>
      <c r="K41" s="46"/>
    </row>
    <row r="42" spans="1:11" hidden="1" x14ac:dyDescent="0.25">
      <c r="A42" s="64" t="s">
        <v>96</v>
      </c>
      <c r="B42" s="5"/>
      <c r="C42" s="5"/>
      <c r="D42" s="5"/>
      <c r="E42" s="5"/>
      <c r="F42" s="5"/>
      <c r="G42" s="46"/>
      <c r="H42" s="46"/>
      <c r="I42" s="46"/>
      <c r="J42" s="46"/>
      <c r="K42" s="46"/>
    </row>
    <row r="43" spans="1:11" hidden="1" x14ac:dyDescent="0.25">
      <c r="A43" s="64" t="s">
        <v>97</v>
      </c>
      <c r="B43" s="5"/>
      <c r="C43" s="5"/>
      <c r="D43" s="5"/>
      <c r="E43" s="5"/>
      <c r="F43" s="5"/>
      <c r="G43" s="46"/>
      <c r="H43" s="46"/>
      <c r="I43" s="46"/>
      <c r="J43" s="46"/>
      <c r="K43" s="46"/>
    </row>
    <row r="44" spans="1:11" hidden="1" x14ac:dyDescent="0.25">
      <c r="A44" s="64" t="s">
        <v>98</v>
      </c>
      <c r="B44" s="5"/>
      <c r="C44" s="5"/>
      <c r="D44" s="5"/>
      <c r="E44" s="5"/>
      <c r="F44" s="5"/>
      <c r="G44" s="46"/>
      <c r="H44" s="46"/>
      <c r="I44" s="46"/>
      <c r="J44" s="46"/>
      <c r="K44" s="46"/>
    </row>
    <row r="45" spans="1:11" hidden="1" x14ac:dyDescent="0.25">
      <c r="A45" s="100" t="s">
        <v>99</v>
      </c>
      <c r="B45" s="98"/>
      <c r="C45" s="98"/>
      <c r="D45" s="98"/>
      <c r="E45" s="98"/>
      <c r="F45" s="98"/>
      <c r="G45" s="46"/>
      <c r="H45" s="46"/>
      <c r="I45" s="46"/>
      <c r="J45" s="46"/>
      <c r="K45" s="46"/>
    </row>
    <row r="46" spans="1:11" hidden="1" x14ac:dyDescent="0.25">
      <c r="A46" s="98" t="s">
        <v>100</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6.4" hidden="1" x14ac:dyDescent="0.25">
      <c r="A48" s="119" t="s">
        <v>101</v>
      </c>
      <c r="B48" s="98"/>
      <c r="C48" s="98"/>
      <c r="D48" s="98"/>
      <c r="E48" s="98"/>
      <c r="F48" s="98"/>
      <c r="G48" s="46"/>
      <c r="H48" s="46"/>
      <c r="I48" s="46"/>
      <c r="J48" s="46"/>
      <c r="K48" s="46"/>
    </row>
    <row r="49" spans="1:11" ht="26.4" hidden="1" x14ac:dyDescent="0.25">
      <c r="A49" s="119" t="s">
        <v>102</v>
      </c>
      <c r="B49" s="98"/>
      <c r="C49" s="98"/>
      <c r="D49" s="98"/>
      <c r="E49" s="98"/>
      <c r="F49" s="98"/>
      <c r="G49" s="46"/>
      <c r="H49" s="46"/>
      <c r="I49" s="46"/>
      <c r="J49" s="46"/>
      <c r="K49" s="46"/>
    </row>
    <row r="50" spans="1:11" ht="26.4" hidden="1" x14ac:dyDescent="0.25">
      <c r="A50" s="120" t="s">
        <v>103</v>
      </c>
      <c r="B50" s="5"/>
      <c r="C50" s="5"/>
      <c r="D50" s="5"/>
      <c r="E50" s="5"/>
      <c r="F50" s="5"/>
      <c r="G50" s="46"/>
      <c r="H50" s="46"/>
      <c r="I50" s="46"/>
      <c r="J50" s="46"/>
      <c r="K50" s="46"/>
    </row>
    <row r="51" spans="1:11" ht="26.4" hidden="1" x14ac:dyDescent="0.25">
      <c r="A51" s="120" t="s">
        <v>104</v>
      </c>
      <c r="B51" s="5"/>
      <c r="C51" s="5"/>
      <c r="D51" s="5"/>
      <c r="E51" s="5"/>
      <c r="F51" s="5"/>
      <c r="G51" s="46"/>
      <c r="H51" s="46"/>
      <c r="I51" s="46"/>
      <c r="J51" s="46"/>
      <c r="K51" s="46"/>
    </row>
    <row r="52" spans="1:11" ht="39.6" hidden="1" x14ac:dyDescent="0.25">
      <c r="A52" s="120" t="s">
        <v>105</v>
      </c>
      <c r="B52" s="110"/>
      <c r="C52" s="110"/>
      <c r="D52" s="118"/>
      <c r="E52" s="66"/>
      <c r="F52" s="66"/>
      <c r="G52" s="46"/>
      <c r="H52" s="46"/>
      <c r="I52" s="46"/>
      <c r="J52" s="46"/>
      <c r="K52" s="46"/>
    </row>
    <row r="53" spans="1:11" hidden="1" x14ac:dyDescent="0.25">
      <c r="A53" s="115" t="s">
        <v>106</v>
      </c>
      <c r="B53" s="116"/>
      <c r="C53" s="116"/>
      <c r="D53" s="109"/>
      <c r="E53" s="67"/>
      <c r="F53" s="67" t="b">
        <v>1</v>
      </c>
      <c r="G53" s="46"/>
      <c r="H53" s="46"/>
      <c r="I53" s="46"/>
      <c r="J53" s="46"/>
      <c r="K53" s="46"/>
    </row>
    <row r="54" spans="1:11" hidden="1" x14ac:dyDescent="0.25">
      <c r="A54" s="117" t="s">
        <v>107</v>
      </c>
      <c r="B54" s="115"/>
      <c r="C54" s="115"/>
      <c r="D54" s="115"/>
      <c r="E54" s="67"/>
      <c r="F54" s="67" t="b">
        <v>0</v>
      </c>
      <c r="G54" s="46"/>
      <c r="H54" s="46"/>
      <c r="I54" s="46"/>
      <c r="J54" s="46"/>
      <c r="K54" s="46"/>
    </row>
    <row r="55" spans="1:11" hidden="1" x14ac:dyDescent="0.25">
      <c r="A55" s="121"/>
      <c r="B55" s="111">
        <f>COUNT(Travel!B12:B21)</f>
        <v>0</v>
      </c>
      <c r="C55" s="111"/>
      <c r="D55" s="111">
        <f>COUNTIF(Travel!D12:D21,"*")</f>
        <v>0</v>
      </c>
      <c r="E55" s="112"/>
      <c r="F55" s="112" t="b">
        <f>MIN(B55,D55)=MAX(B55,D55)</f>
        <v>1</v>
      </c>
      <c r="G55" s="46"/>
      <c r="H55" s="46"/>
      <c r="I55" s="46"/>
      <c r="J55" s="46"/>
      <c r="K55" s="46"/>
    </row>
    <row r="56" spans="1:11" hidden="1" x14ac:dyDescent="0.25">
      <c r="A56" s="121" t="s">
        <v>108</v>
      </c>
      <c r="B56" s="111">
        <f>COUNT(Travel!B26:B36)</f>
        <v>3</v>
      </c>
      <c r="C56" s="111"/>
      <c r="D56" s="111">
        <f>COUNTIF(Travel!D26:D36,"*")</f>
        <v>3</v>
      </c>
      <c r="E56" s="112"/>
      <c r="F56" s="112" t="b">
        <f>MIN(B56,D56)=MAX(B56,D56)</f>
        <v>1</v>
      </c>
    </row>
    <row r="57" spans="1:11" hidden="1" x14ac:dyDescent="0.25">
      <c r="A57" s="122"/>
      <c r="B57" s="111">
        <f>COUNT(Travel!B41:B50)</f>
        <v>2</v>
      </c>
      <c r="C57" s="111"/>
      <c r="D57" s="111">
        <f>COUNTIF(Travel!D41:D50,"*")</f>
        <v>2</v>
      </c>
      <c r="E57" s="112"/>
      <c r="F57" s="112" t="b">
        <f>MIN(B57,D57)=MAX(B57,D57)</f>
        <v>1</v>
      </c>
    </row>
    <row r="58" spans="1:11" hidden="1" x14ac:dyDescent="0.25">
      <c r="A58" s="123" t="s">
        <v>109</v>
      </c>
      <c r="B58" s="113">
        <f>COUNT(Hospitality!B11:B24)</f>
        <v>0</v>
      </c>
      <c r="C58" s="113"/>
      <c r="D58" s="113">
        <f>COUNTIF(Hospitality!D11:D24,"*")</f>
        <v>0</v>
      </c>
      <c r="E58" s="114"/>
      <c r="F58" s="114" t="b">
        <f>MIN(B58,D58)=MAX(B58,D58)</f>
        <v>1</v>
      </c>
    </row>
    <row r="59" spans="1:11" hidden="1" x14ac:dyDescent="0.25">
      <c r="A59" s="124" t="s">
        <v>110</v>
      </c>
      <c r="B59" s="112">
        <f>COUNT('All other expenses'!B11:B24)</f>
        <v>2</v>
      </c>
      <c r="C59" s="112"/>
      <c r="D59" s="112">
        <f>COUNTIF('All other expenses'!D11:D24,"*")</f>
        <v>2</v>
      </c>
      <c r="E59" s="112"/>
      <c r="F59" s="112" t="b">
        <f>MIN(B59,D59)=MAX(B59,D59)</f>
        <v>1</v>
      </c>
    </row>
    <row r="60" spans="1:11" hidden="1" x14ac:dyDescent="0.25">
      <c r="A60" s="123" t="s">
        <v>111</v>
      </c>
      <c r="B60" s="113">
        <f>COUNTIF('Gifts and benefits'!B11:B22,"*")</f>
        <v>1</v>
      </c>
      <c r="C60" s="113">
        <f>COUNTIF('Gifts and benefits'!C11:C22,"*")</f>
        <v>1</v>
      </c>
      <c r="D60" s="113"/>
      <c r="E60" s="113">
        <f>COUNTA('Gifts and benefits'!E11:E22)</f>
        <v>1</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21" zoomScaleNormal="100" workbookViewId="0">
      <selection activeCell="B7" sqref="B7:E7"/>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9.33203125" style="16" customWidth="1"/>
    <col min="7" max="10" width="9.109375" style="16" hidden="1" customWidth="1"/>
    <col min="11" max="13" width="0" style="16" hidden="1" customWidth="1"/>
    <col min="14" max="16384" width="0" style="16" hidden="1"/>
  </cols>
  <sheetData>
    <row r="1" spans="1:6" ht="26.25" customHeight="1" x14ac:dyDescent="0.25">
      <c r="A1" s="172" t="s">
        <v>112</v>
      </c>
      <c r="B1" s="172"/>
      <c r="C1" s="172"/>
      <c r="D1" s="172"/>
      <c r="E1" s="172"/>
      <c r="F1" s="38"/>
    </row>
    <row r="2" spans="1:6" ht="21" customHeight="1" x14ac:dyDescent="0.25">
      <c r="A2" s="4" t="s">
        <v>52</v>
      </c>
      <c r="B2" s="176" t="str">
        <f>'Summary and sign-off'!B2:F2</f>
        <v xml:space="preserve">Climate Change Commission </v>
      </c>
      <c r="C2" s="176"/>
      <c r="D2" s="176"/>
      <c r="E2" s="176"/>
      <c r="F2" s="38"/>
    </row>
    <row r="3" spans="1:6" ht="21" customHeight="1" x14ac:dyDescent="0.25">
      <c r="A3" s="4" t="s">
        <v>113</v>
      </c>
      <c r="B3" s="176" t="str">
        <f>'Summary and sign-off'!B3:F3</f>
        <v>Joanna Hendy</v>
      </c>
      <c r="C3" s="176"/>
      <c r="D3" s="176"/>
      <c r="E3" s="176"/>
      <c r="F3" s="38"/>
    </row>
    <row r="4" spans="1:6" ht="21" customHeight="1" x14ac:dyDescent="0.25">
      <c r="A4" s="4" t="s">
        <v>114</v>
      </c>
      <c r="B4" s="176">
        <f>'Summary and sign-off'!B4:F4</f>
        <v>43815</v>
      </c>
      <c r="C4" s="176"/>
      <c r="D4" s="176"/>
      <c r="E4" s="176"/>
      <c r="F4" s="38"/>
    </row>
    <row r="5" spans="1:6" ht="21" customHeight="1" x14ac:dyDescent="0.25">
      <c r="A5" s="4" t="s">
        <v>115</v>
      </c>
      <c r="B5" s="176">
        <f>'Summary and sign-off'!B5:F5</f>
        <v>44012</v>
      </c>
      <c r="C5" s="176"/>
      <c r="D5" s="176"/>
      <c r="E5" s="176"/>
      <c r="F5" s="38"/>
    </row>
    <row r="6" spans="1:6" ht="21" customHeight="1" x14ac:dyDescent="0.25">
      <c r="A6" s="4" t="s">
        <v>116</v>
      </c>
      <c r="B6" s="170" t="s">
        <v>82</v>
      </c>
      <c r="C6" s="170"/>
      <c r="D6" s="170"/>
      <c r="E6" s="170"/>
      <c r="F6" s="38"/>
    </row>
    <row r="7" spans="1:6" ht="21" customHeight="1" x14ac:dyDescent="0.25">
      <c r="A7" s="4" t="s">
        <v>57</v>
      </c>
      <c r="B7" s="170" t="s">
        <v>85</v>
      </c>
      <c r="C7" s="170"/>
      <c r="D7" s="170"/>
      <c r="E7" s="170"/>
      <c r="F7" s="38"/>
    </row>
    <row r="8" spans="1:6" ht="35.25" customHeight="1" x14ac:dyDescent="0.3">
      <c r="A8" s="179" t="s">
        <v>117</v>
      </c>
      <c r="B8" s="179"/>
      <c r="C8" s="180"/>
      <c r="D8" s="180"/>
      <c r="E8" s="180"/>
      <c r="F8" s="42"/>
    </row>
    <row r="9" spans="1:6" ht="35.25" customHeight="1" x14ac:dyDescent="0.3">
      <c r="A9" s="177" t="s">
        <v>118</v>
      </c>
      <c r="B9" s="178"/>
      <c r="C9" s="178"/>
      <c r="D9" s="178"/>
      <c r="E9" s="178"/>
      <c r="F9" s="42"/>
    </row>
    <row r="10" spans="1:6" ht="27" customHeight="1" x14ac:dyDescent="0.25">
      <c r="A10" s="35" t="s">
        <v>119</v>
      </c>
      <c r="B10" s="35" t="s">
        <v>64</v>
      </c>
      <c r="C10" s="35" t="s">
        <v>120</v>
      </c>
      <c r="D10" s="35" t="s">
        <v>121</v>
      </c>
      <c r="E10" s="35" t="s">
        <v>122</v>
      </c>
      <c r="F10" s="23"/>
    </row>
    <row r="11" spans="1:6" s="87" customFormat="1" hidden="1" x14ac:dyDescent="0.25">
      <c r="A11" s="137"/>
      <c r="B11" s="134"/>
      <c r="C11" s="138"/>
      <c r="D11" s="138"/>
      <c r="E11" s="139"/>
      <c r="F11" s="2"/>
    </row>
    <row r="12" spans="1:6" s="87" customFormat="1" x14ac:dyDescent="0.25">
      <c r="A12" s="157"/>
      <c r="B12" s="158"/>
      <c r="C12" s="162"/>
      <c r="D12" s="162"/>
      <c r="E12" s="163"/>
      <c r="F12" s="2"/>
    </row>
    <row r="13" spans="1:6" s="87" customFormat="1" x14ac:dyDescent="0.25">
      <c r="A13" s="157"/>
      <c r="B13" s="158"/>
      <c r="C13" s="162"/>
      <c r="D13" s="162"/>
      <c r="E13" s="163"/>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61"/>
      <c r="B22" s="158"/>
      <c r="C22" s="162"/>
      <c r="D22" s="162"/>
      <c r="E22" s="163"/>
      <c r="F22" s="2"/>
    </row>
    <row r="23" spans="1:6" s="87" customFormat="1" x14ac:dyDescent="0.25">
      <c r="A23" s="161"/>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123</v>
      </c>
      <c r="B25" s="97">
        <f>SUM(B11:B24)</f>
        <v>0</v>
      </c>
      <c r="C25" s="106" t="str">
        <f>IF(SUBTOTAL(3,B11:B24)=SUBTOTAL(103,B11:B24),'Summary and sign-off'!$A$48,'Summary and sign-off'!$A$49)</f>
        <v>Check - there are no hidden rows with data</v>
      </c>
      <c r="D25" s="175" t="str">
        <f>IF('Summary and sign-off'!F58='Summary and sign-off'!F54,'Summary and sign-off'!A51,'Summary and sign-off'!A50)</f>
        <v>Check - each entry provides sufficient information</v>
      </c>
      <c r="E25" s="175"/>
      <c r="F25" s="2"/>
    </row>
    <row r="26" spans="1:6" x14ac:dyDescent="0.25">
      <c r="A26" s="21"/>
      <c r="B26" s="20"/>
      <c r="C26" s="20"/>
      <c r="D26" s="20"/>
      <c r="E26" s="20"/>
      <c r="F26" s="38"/>
    </row>
    <row r="27" spans="1:6" x14ac:dyDescent="0.25">
      <c r="A27" s="21" t="s">
        <v>75</v>
      </c>
      <c r="B27" s="22"/>
      <c r="C27" s="27"/>
      <c r="D27" s="20"/>
      <c r="E27" s="20"/>
      <c r="F27" s="38"/>
    </row>
    <row r="28" spans="1:6" ht="12.75" customHeight="1" x14ac:dyDescent="0.25">
      <c r="A28" s="23" t="s">
        <v>124</v>
      </c>
      <c r="B28" s="23"/>
      <c r="C28" s="23"/>
      <c r="D28" s="23"/>
      <c r="E28" s="23"/>
      <c r="F28" s="38"/>
    </row>
    <row r="29" spans="1:6" x14ac:dyDescent="0.25">
      <c r="A29" s="23" t="s">
        <v>125</v>
      </c>
      <c r="B29" s="31"/>
      <c r="C29" s="43"/>
      <c r="D29" s="44"/>
      <c r="E29" s="44"/>
      <c r="F29" s="38"/>
    </row>
    <row r="30" spans="1:6" x14ac:dyDescent="0.25">
      <c r="A30" s="23" t="s">
        <v>81</v>
      </c>
      <c r="B30" s="25"/>
      <c r="C30" s="26"/>
      <c r="D30" s="26"/>
      <c r="E30" s="26"/>
      <c r="F30" s="27"/>
    </row>
    <row r="31" spans="1:6" x14ac:dyDescent="0.25">
      <c r="A31" s="31" t="s">
        <v>126</v>
      </c>
      <c r="B31" s="31"/>
      <c r="C31" s="43"/>
      <c r="D31" s="43"/>
      <c r="E31" s="43"/>
      <c r="F31" s="38"/>
    </row>
    <row r="32" spans="1:6" ht="12.75" customHeight="1" x14ac:dyDescent="0.25">
      <c r="A32" s="31" t="s">
        <v>127</v>
      </c>
      <c r="B32" s="31"/>
      <c r="C32" s="45"/>
      <c r="D32" s="45"/>
      <c r="E32" s="33"/>
      <c r="F32" s="38"/>
    </row>
    <row r="33" spans="1:6" x14ac:dyDescent="0.25">
      <c r="A33" s="20"/>
      <c r="B33" s="20"/>
      <c r="C33" s="20"/>
      <c r="D33" s="20"/>
      <c r="E33" s="20"/>
      <c r="F33" s="38"/>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topLeftCell="A10" zoomScaleNormal="100" workbookViewId="0">
      <selection activeCell="D13" sqref="D13"/>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6.88671875" style="16" customWidth="1"/>
    <col min="7" max="10" width="9.109375" style="16" hidden="1" customWidth="1"/>
    <col min="11" max="13" width="0" style="16" hidden="1" customWidth="1"/>
    <col min="14" max="16384" width="9.109375" style="16" hidden="1"/>
  </cols>
  <sheetData>
    <row r="1" spans="1:6" ht="26.25" customHeight="1" x14ac:dyDescent="0.25">
      <c r="A1" s="172" t="s">
        <v>112</v>
      </c>
      <c r="B1" s="172"/>
      <c r="C1" s="172"/>
      <c r="D1" s="172"/>
      <c r="E1" s="172"/>
      <c r="F1" s="24"/>
    </row>
    <row r="2" spans="1:6" ht="21" customHeight="1" x14ac:dyDescent="0.25">
      <c r="A2" s="4" t="s">
        <v>52</v>
      </c>
      <c r="B2" s="176" t="str">
        <f>'Summary and sign-off'!B2:F2</f>
        <v xml:space="preserve">Climate Change Commission </v>
      </c>
      <c r="C2" s="176"/>
      <c r="D2" s="176"/>
      <c r="E2" s="176"/>
      <c r="F2" s="24"/>
    </row>
    <row r="3" spans="1:6" ht="21" customHeight="1" x14ac:dyDescent="0.25">
      <c r="A3" s="4" t="s">
        <v>113</v>
      </c>
      <c r="B3" s="176" t="str">
        <f>'Summary and sign-off'!B3:F3</f>
        <v>Joanna Hendy</v>
      </c>
      <c r="C3" s="176"/>
      <c r="D3" s="176"/>
      <c r="E3" s="176"/>
      <c r="F3" s="24"/>
    </row>
    <row r="4" spans="1:6" ht="21" customHeight="1" x14ac:dyDescent="0.25">
      <c r="A4" s="4" t="s">
        <v>114</v>
      </c>
      <c r="B4" s="176">
        <f>'Summary and sign-off'!B4:F4</f>
        <v>43815</v>
      </c>
      <c r="C4" s="176"/>
      <c r="D4" s="176"/>
      <c r="E4" s="176"/>
      <c r="F4" s="24"/>
    </row>
    <row r="5" spans="1:6" ht="21" customHeight="1" x14ac:dyDescent="0.25">
      <c r="A5" s="4" t="s">
        <v>115</v>
      </c>
      <c r="B5" s="176">
        <f>'Summary and sign-off'!B5:F5</f>
        <v>44012</v>
      </c>
      <c r="C5" s="176"/>
      <c r="D5" s="176"/>
      <c r="E5" s="176"/>
      <c r="F5" s="24"/>
    </row>
    <row r="6" spans="1:6" ht="21" customHeight="1" x14ac:dyDescent="0.25">
      <c r="A6" s="4" t="s">
        <v>116</v>
      </c>
      <c r="B6" s="170" t="s">
        <v>82</v>
      </c>
      <c r="C6" s="170"/>
      <c r="D6" s="170"/>
      <c r="E6" s="170"/>
      <c r="F6" s="34"/>
    </row>
    <row r="7" spans="1:6" ht="21" customHeight="1" x14ac:dyDescent="0.25">
      <c r="A7" s="4" t="s">
        <v>57</v>
      </c>
      <c r="B7" s="170" t="s">
        <v>85</v>
      </c>
      <c r="C7" s="170"/>
      <c r="D7" s="170"/>
      <c r="E7" s="170"/>
      <c r="F7" s="34"/>
    </row>
    <row r="8" spans="1:6" ht="35.25" customHeight="1" x14ac:dyDescent="0.25">
      <c r="A8" s="183" t="s">
        <v>128</v>
      </c>
      <c r="B8" s="183"/>
      <c r="C8" s="180"/>
      <c r="D8" s="180"/>
      <c r="E8" s="180"/>
      <c r="F8" s="24"/>
    </row>
    <row r="9" spans="1:6" ht="35.25" customHeight="1" x14ac:dyDescent="0.25">
      <c r="A9" s="181" t="s">
        <v>129</v>
      </c>
      <c r="B9" s="182"/>
      <c r="C9" s="182"/>
      <c r="D9" s="182"/>
      <c r="E9" s="182"/>
      <c r="F9" s="24"/>
    </row>
    <row r="10" spans="1:6" ht="27" customHeight="1" x14ac:dyDescent="0.25">
      <c r="A10" s="35" t="s">
        <v>130</v>
      </c>
      <c r="B10" s="35" t="s">
        <v>64</v>
      </c>
      <c r="C10" s="35" t="s">
        <v>131</v>
      </c>
      <c r="D10" s="35" t="s">
        <v>132</v>
      </c>
      <c r="E10" s="35" t="s">
        <v>122</v>
      </c>
      <c r="F10" s="36"/>
    </row>
    <row r="11" spans="1:6" s="87" customFormat="1" hidden="1" x14ac:dyDescent="0.25">
      <c r="A11" s="137"/>
      <c r="B11" s="134"/>
      <c r="C11" s="138"/>
      <c r="D11" s="138"/>
      <c r="E11" s="139"/>
      <c r="F11" s="3"/>
    </row>
    <row r="12" spans="1:6" s="87" customFormat="1" x14ac:dyDescent="0.25">
      <c r="A12" s="157" t="s">
        <v>133</v>
      </c>
      <c r="B12" s="158">
        <v>177.1</v>
      </c>
      <c r="C12" s="162" t="s">
        <v>134</v>
      </c>
      <c r="D12" s="162" t="s">
        <v>135</v>
      </c>
      <c r="E12" s="163"/>
      <c r="F12" s="3"/>
    </row>
    <row r="13" spans="1:6" s="87" customFormat="1" x14ac:dyDescent="0.25">
      <c r="A13" s="157" t="s">
        <v>133</v>
      </c>
      <c r="B13" s="158">
        <v>1035</v>
      </c>
      <c r="C13" s="162" t="s">
        <v>136</v>
      </c>
      <c r="D13" s="162" t="s">
        <v>137</v>
      </c>
      <c r="E13" s="163" t="s">
        <v>138</v>
      </c>
      <c r="F13" s="3"/>
    </row>
    <row r="14" spans="1:6" s="87" customFormat="1" x14ac:dyDescent="0.25">
      <c r="A14" s="157"/>
      <c r="B14" s="158"/>
      <c r="C14" s="162"/>
      <c r="D14" s="162"/>
      <c r="E14" s="163"/>
      <c r="F14" s="3"/>
    </row>
    <row r="15" spans="1:6" s="87" customFormat="1" x14ac:dyDescent="0.25">
      <c r="A15" s="157"/>
      <c r="B15" s="158"/>
      <c r="C15" s="162"/>
      <c r="D15" s="162"/>
      <c r="E15" s="163"/>
      <c r="F15" s="3"/>
    </row>
    <row r="16" spans="1:6" s="87" customFormat="1" x14ac:dyDescent="0.25">
      <c r="A16" s="157"/>
      <c r="B16" s="158"/>
      <c r="C16" s="162"/>
      <c r="D16" s="162"/>
      <c r="E16" s="163"/>
      <c r="F16" s="3"/>
    </row>
    <row r="17" spans="1:6" s="87" customFormat="1" x14ac:dyDescent="0.25">
      <c r="A17" s="157"/>
      <c r="B17" s="158"/>
      <c r="C17" s="162"/>
      <c r="D17" s="162"/>
      <c r="E17" s="163"/>
      <c r="F17" s="3"/>
    </row>
    <row r="18" spans="1:6" s="87" customFormat="1" x14ac:dyDescent="0.25">
      <c r="A18" s="157"/>
      <c r="B18" s="158"/>
      <c r="C18" s="162"/>
      <c r="D18" s="162"/>
      <c r="E18" s="163"/>
      <c r="F18" s="3"/>
    </row>
    <row r="19" spans="1:6" s="87" customFormat="1" x14ac:dyDescent="0.25">
      <c r="A19" s="157"/>
      <c r="B19" s="158"/>
      <c r="C19" s="162"/>
      <c r="D19" s="162"/>
      <c r="E19" s="163"/>
      <c r="F19" s="3"/>
    </row>
    <row r="20" spans="1:6" s="87" customFormat="1" x14ac:dyDescent="0.25">
      <c r="A20" s="157"/>
      <c r="B20" s="158"/>
      <c r="C20" s="162"/>
      <c r="D20" s="162"/>
      <c r="E20" s="163"/>
      <c r="F20" s="3"/>
    </row>
    <row r="21" spans="1:6" s="87" customFormat="1" x14ac:dyDescent="0.25">
      <c r="A21" s="157"/>
      <c r="B21" s="158"/>
      <c r="C21" s="162"/>
      <c r="D21" s="162"/>
      <c r="E21" s="163"/>
      <c r="F21" s="3"/>
    </row>
    <row r="22" spans="1:6" s="87" customFormat="1" x14ac:dyDescent="0.25">
      <c r="A22" s="161"/>
      <c r="B22" s="158"/>
      <c r="C22" s="162"/>
      <c r="D22" s="162"/>
      <c r="E22" s="163"/>
      <c r="F22" s="3"/>
    </row>
    <row r="23" spans="1:6" s="87" customFormat="1" x14ac:dyDescent="0.25">
      <c r="A23" s="161"/>
      <c r="B23" s="158"/>
      <c r="C23" s="162"/>
      <c r="D23" s="162"/>
      <c r="E23" s="163"/>
      <c r="F23" s="3"/>
    </row>
    <row r="24" spans="1:6" s="87" customFormat="1" hidden="1" x14ac:dyDescent="0.25">
      <c r="A24" s="137"/>
      <c r="B24" s="134"/>
      <c r="C24" s="138"/>
      <c r="D24" s="138"/>
      <c r="E24" s="139"/>
      <c r="F24" s="3"/>
    </row>
    <row r="25" spans="1:6" ht="34.5" customHeight="1" x14ac:dyDescent="0.25">
      <c r="A25" s="88" t="s">
        <v>139</v>
      </c>
      <c r="B25" s="97">
        <f>SUM(B11:B24)</f>
        <v>1212.0999999999999</v>
      </c>
      <c r="C25" s="106" t="str">
        <f>IF(SUBTOTAL(3,B11:B24)=SUBTOTAL(103,B11:B24),'Summary and sign-off'!$A$48,'Summary and sign-off'!$A$49)</f>
        <v>Check - there are no hidden rows with data</v>
      </c>
      <c r="D25" s="175" t="str">
        <f>IF('Summary and sign-off'!F59='Summary and sign-off'!F54,'Summary and sign-off'!A51,'Summary and sign-off'!A50)</f>
        <v>Check - each entry provides sufficient information</v>
      </c>
      <c r="E25" s="175"/>
      <c r="F25" s="37"/>
    </row>
    <row r="26" spans="1:6" ht="14.1" customHeight="1" x14ac:dyDescent="0.25">
      <c r="A26" s="38"/>
      <c r="B26" s="27"/>
      <c r="C26" s="20"/>
      <c r="D26" s="20"/>
      <c r="E26" s="20"/>
      <c r="F26" s="24"/>
    </row>
    <row r="27" spans="1:6" x14ac:dyDescent="0.25">
      <c r="A27" s="21" t="s">
        <v>140</v>
      </c>
      <c r="B27" s="20"/>
      <c r="C27" s="20"/>
      <c r="D27" s="20"/>
      <c r="E27" s="20"/>
      <c r="F27" s="24"/>
    </row>
    <row r="28" spans="1:6" ht="12.6" customHeight="1" x14ac:dyDescent="0.25">
      <c r="A28" s="23" t="s">
        <v>141</v>
      </c>
      <c r="B28" s="20"/>
      <c r="C28" s="20"/>
      <c r="D28" s="20"/>
      <c r="E28" s="20"/>
      <c r="F28" s="24"/>
    </row>
    <row r="29" spans="1:6" x14ac:dyDescent="0.25">
      <c r="A29" s="23" t="s">
        <v>81</v>
      </c>
      <c r="B29" s="25"/>
      <c r="C29" s="26"/>
      <c r="D29" s="26"/>
      <c r="E29" s="26"/>
      <c r="F29" s="27"/>
    </row>
    <row r="30" spans="1:6" x14ac:dyDescent="0.25">
      <c r="A30" s="31" t="s">
        <v>126</v>
      </c>
      <c r="B30" s="32"/>
      <c r="C30" s="27"/>
      <c r="D30" s="27"/>
      <c r="E30" s="27"/>
      <c r="F30" s="27"/>
    </row>
    <row r="31" spans="1:6" ht="12.75" customHeight="1" x14ac:dyDescent="0.25">
      <c r="A31" s="31" t="s">
        <v>127</v>
      </c>
      <c r="B31" s="39"/>
      <c r="C31" s="33"/>
      <c r="D31" s="33"/>
      <c r="E31" s="33"/>
      <c r="F31" s="33"/>
    </row>
    <row r="32" spans="1:6" x14ac:dyDescent="0.25">
      <c r="A32" s="38"/>
      <c r="B32" s="40"/>
      <c r="C32" s="20"/>
      <c r="D32" s="20"/>
      <c r="E32" s="20"/>
      <c r="F32" s="38"/>
    </row>
    <row r="33" spans="1:6" hidden="1" x14ac:dyDescent="0.25">
      <c r="A33" s="20"/>
      <c r="B33" s="20"/>
      <c r="C33" s="20"/>
      <c r="D33" s="20"/>
      <c r="E33" s="38"/>
    </row>
    <row r="34" spans="1:6" ht="12.75" hidden="1" customHeight="1" x14ac:dyDescent="0.25"/>
    <row r="35" spans="1:6" hidden="1" x14ac:dyDescent="0.25">
      <c r="A35" s="41"/>
      <c r="B35" s="41"/>
      <c r="C35" s="41"/>
      <c r="D35" s="41"/>
      <c r="E35" s="41"/>
      <c r="F35" s="24"/>
    </row>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4"/>
  <sheetViews>
    <sheetView topLeftCell="A34" zoomScaleNormal="100" workbookViewId="0">
      <selection activeCell="C43" sqref="C43"/>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7.5546875" style="16" customWidth="1"/>
    <col min="7" max="9" width="9.109375" style="16" hidden="1" customWidth="1"/>
    <col min="10" max="13" width="0" style="16" hidden="1" customWidth="1"/>
    <col min="14" max="16384" width="9.109375" style="16" hidden="1"/>
  </cols>
  <sheetData>
    <row r="1" spans="1:6" ht="26.25" customHeight="1" x14ac:dyDescent="0.25">
      <c r="A1" s="172" t="s">
        <v>112</v>
      </c>
      <c r="B1" s="172"/>
      <c r="C1" s="172"/>
      <c r="D1" s="172"/>
      <c r="E1" s="172"/>
      <c r="F1" s="46"/>
    </row>
    <row r="2" spans="1:6" ht="21" customHeight="1" x14ac:dyDescent="0.25">
      <c r="A2" s="4" t="s">
        <v>52</v>
      </c>
      <c r="B2" s="176" t="str">
        <f>'Summary and sign-off'!B2:F2</f>
        <v xml:space="preserve">Climate Change Commission </v>
      </c>
      <c r="C2" s="176"/>
      <c r="D2" s="176"/>
      <c r="E2" s="176"/>
      <c r="F2" s="46"/>
    </row>
    <row r="3" spans="1:6" ht="21" customHeight="1" x14ac:dyDescent="0.25">
      <c r="A3" s="4" t="s">
        <v>113</v>
      </c>
      <c r="B3" s="176" t="str">
        <f>'Summary and sign-off'!B3:F3</f>
        <v>Joanna Hendy</v>
      </c>
      <c r="C3" s="176"/>
      <c r="D3" s="176"/>
      <c r="E3" s="176"/>
      <c r="F3" s="46"/>
    </row>
    <row r="4" spans="1:6" ht="21" customHeight="1" x14ac:dyDescent="0.25">
      <c r="A4" s="4" t="s">
        <v>114</v>
      </c>
      <c r="B4" s="176">
        <f>'Summary and sign-off'!B4:F4</f>
        <v>43815</v>
      </c>
      <c r="C4" s="176"/>
      <c r="D4" s="176"/>
      <c r="E4" s="176"/>
      <c r="F4" s="46"/>
    </row>
    <row r="5" spans="1:6" ht="21" customHeight="1" x14ac:dyDescent="0.25">
      <c r="A5" s="4" t="s">
        <v>115</v>
      </c>
      <c r="B5" s="176">
        <f>'Summary and sign-off'!B5:F5</f>
        <v>44012</v>
      </c>
      <c r="C5" s="176"/>
      <c r="D5" s="176"/>
      <c r="E5" s="176"/>
      <c r="F5" s="46"/>
    </row>
    <row r="6" spans="1:6" ht="21" customHeight="1" x14ac:dyDescent="0.25">
      <c r="A6" s="4" t="s">
        <v>116</v>
      </c>
      <c r="B6" s="170" t="s">
        <v>82</v>
      </c>
      <c r="C6" s="170"/>
      <c r="D6" s="170"/>
      <c r="E6" s="170"/>
      <c r="F6" s="46"/>
    </row>
    <row r="7" spans="1:6" ht="21" customHeight="1" x14ac:dyDescent="0.25">
      <c r="A7" s="4" t="s">
        <v>57</v>
      </c>
      <c r="B7" s="170" t="s">
        <v>85</v>
      </c>
      <c r="C7" s="170"/>
      <c r="D7" s="170"/>
      <c r="E7" s="170"/>
      <c r="F7" s="46"/>
    </row>
    <row r="8" spans="1:6" ht="36" customHeight="1" x14ac:dyDescent="0.25">
      <c r="A8" s="185" t="s">
        <v>142</v>
      </c>
      <c r="B8" s="183"/>
      <c r="C8" s="183"/>
      <c r="D8" s="183"/>
      <c r="E8" s="183"/>
      <c r="F8" s="22"/>
    </row>
    <row r="9" spans="1:6" ht="36" customHeight="1" x14ac:dyDescent="0.25">
      <c r="A9" s="186" t="s">
        <v>143</v>
      </c>
      <c r="B9" s="187"/>
      <c r="C9" s="187"/>
      <c r="D9" s="187"/>
      <c r="E9" s="187"/>
      <c r="F9" s="22"/>
    </row>
    <row r="10" spans="1:6" ht="24.75" customHeight="1" x14ac:dyDescent="0.3">
      <c r="A10" s="184" t="s">
        <v>144</v>
      </c>
      <c r="B10" s="188"/>
      <c r="C10" s="184"/>
      <c r="D10" s="184"/>
      <c r="E10" s="184"/>
      <c r="F10" s="47"/>
    </row>
    <row r="11" spans="1:6" ht="27" customHeight="1" x14ac:dyDescent="0.25">
      <c r="A11" s="35" t="s">
        <v>130</v>
      </c>
      <c r="B11" s="35" t="s">
        <v>145</v>
      </c>
      <c r="C11" s="35" t="s">
        <v>146</v>
      </c>
      <c r="D11" s="35" t="s">
        <v>147</v>
      </c>
      <c r="E11" s="35" t="s">
        <v>122</v>
      </c>
      <c r="F11" s="48"/>
    </row>
    <row r="12" spans="1:6" s="87" customFormat="1" hidden="1" x14ac:dyDescent="0.25">
      <c r="A12" s="133"/>
      <c r="B12" s="134"/>
      <c r="C12" s="135"/>
      <c r="D12" s="135"/>
      <c r="E12" s="136"/>
      <c r="F12" s="1"/>
    </row>
    <row r="13" spans="1:6" s="87" customFormat="1" x14ac:dyDescent="0.25">
      <c r="A13" s="157"/>
      <c r="B13" s="158"/>
      <c r="C13" s="159" t="s">
        <v>148</v>
      </c>
      <c r="D13" s="159"/>
      <c r="E13" s="160"/>
      <c r="F13" s="1"/>
    </row>
    <row r="14" spans="1:6" s="87" customFormat="1" x14ac:dyDescent="0.25">
      <c r="A14" s="157"/>
      <c r="B14" s="158"/>
      <c r="C14" s="159"/>
      <c r="D14" s="159"/>
      <c r="E14" s="160"/>
      <c r="F14" s="1"/>
    </row>
    <row r="15" spans="1:6" s="87" customFormat="1" x14ac:dyDescent="0.25">
      <c r="A15" s="157"/>
      <c r="B15" s="158"/>
      <c r="C15" s="159"/>
      <c r="D15" s="159"/>
      <c r="E15" s="160"/>
      <c r="F15" s="1"/>
    </row>
    <row r="16" spans="1:6" s="87" customFormat="1" x14ac:dyDescent="0.25">
      <c r="A16" s="157"/>
      <c r="B16" s="158"/>
      <c r="C16" s="159"/>
      <c r="D16" s="159"/>
      <c r="E16" s="160"/>
      <c r="F16" s="1"/>
    </row>
    <row r="17" spans="1:6" s="87" customFormat="1" x14ac:dyDescent="0.25">
      <c r="A17" s="157"/>
      <c r="B17" s="158"/>
      <c r="C17" s="159"/>
      <c r="D17" s="159"/>
      <c r="E17" s="160"/>
      <c r="F17" s="1"/>
    </row>
    <row r="18" spans="1:6" s="87" customFormat="1" ht="12.75" customHeight="1" x14ac:dyDescent="0.25">
      <c r="A18" s="157"/>
      <c r="B18" s="158"/>
      <c r="C18" s="159"/>
      <c r="D18" s="159"/>
      <c r="E18" s="160"/>
      <c r="F18" s="1"/>
    </row>
    <row r="19" spans="1:6" s="87" customFormat="1" x14ac:dyDescent="0.25">
      <c r="A19" s="161"/>
      <c r="B19" s="158"/>
      <c r="C19" s="159"/>
      <c r="D19" s="159"/>
      <c r="E19" s="160"/>
      <c r="F19" s="1"/>
    </row>
    <row r="20" spans="1:6" s="87" customFormat="1" x14ac:dyDescent="0.25">
      <c r="A20" s="161"/>
      <c r="B20" s="158"/>
      <c r="C20" s="159"/>
      <c r="D20" s="159"/>
      <c r="E20" s="160"/>
      <c r="F20" s="1"/>
    </row>
    <row r="21" spans="1:6" s="87" customFormat="1" hidden="1" x14ac:dyDescent="0.25">
      <c r="A21" s="143"/>
      <c r="B21" s="144"/>
      <c r="C21" s="145"/>
      <c r="D21" s="145"/>
      <c r="E21" s="146"/>
      <c r="F21" s="1"/>
    </row>
    <row r="22" spans="1:6" ht="19.5" customHeight="1" x14ac:dyDescent="0.25">
      <c r="A22" s="107" t="s">
        <v>149</v>
      </c>
      <c r="B22" s="108">
        <f>SUM(B12:B21)</f>
        <v>0</v>
      </c>
      <c r="C22" s="168" t="str">
        <f>IF(SUBTOTAL(3,B12:B21)=SUBTOTAL(103,B12:B21),'Summary and sign-off'!$A$48,'Summary and sign-off'!$A$49)</f>
        <v>Check - there are no hidden rows with data</v>
      </c>
      <c r="D22" s="175" t="str">
        <f>IF('Summary and sign-off'!F55='Summary and sign-off'!F54,'Summary and sign-off'!A51,'Summary and sign-off'!A50)</f>
        <v>Check - each entry provides sufficient information</v>
      </c>
      <c r="E22" s="175"/>
      <c r="F22" s="46"/>
    </row>
    <row r="23" spans="1:6" ht="10.5" customHeight="1" x14ac:dyDescent="0.25">
      <c r="A23" s="27"/>
      <c r="B23" s="22"/>
      <c r="C23" s="27"/>
      <c r="D23" s="27"/>
      <c r="E23" s="27"/>
      <c r="F23" s="27"/>
    </row>
    <row r="24" spans="1:6" ht="24.75" customHeight="1" x14ac:dyDescent="0.3">
      <c r="A24" s="184" t="s">
        <v>150</v>
      </c>
      <c r="B24" s="184"/>
      <c r="C24" s="184"/>
      <c r="D24" s="184"/>
      <c r="E24" s="184"/>
      <c r="F24" s="47"/>
    </row>
    <row r="25" spans="1:6" ht="27" customHeight="1" x14ac:dyDescent="0.25">
      <c r="A25" s="35" t="s">
        <v>130</v>
      </c>
      <c r="B25" s="35" t="s">
        <v>64</v>
      </c>
      <c r="C25" s="35" t="s">
        <v>151</v>
      </c>
      <c r="D25" s="35" t="s">
        <v>147</v>
      </c>
      <c r="E25" s="35" t="s">
        <v>122</v>
      </c>
      <c r="F25" s="48"/>
    </row>
    <row r="26" spans="1:6" s="87" customFormat="1" hidden="1" x14ac:dyDescent="0.25">
      <c r="A26" s="133"/>
      <c r="B26" s="134"/>
      <c r="C26" s="135"/>
      <c r="D26" s="135"/>
      <c r="E26" s="136"/>
      <c r="F26" s="1"/>
    </row>
    <row r="27" spans="1:6" s="87" customFormat="1" x14ac:dyDescent="0.25">
      <c r="A27" s="157">
        <v>43875</v>
      </c>
      <c r="B27" s="158">
        <v>512.9</v>
      </c>
      <c r="C27" s="159" t="s">
        <v>152</v>
      </c>
      <c r="D27" s="159" t="s">
        <v>153</v>
      </c>
      <c r="E27" s="160" t="s">
        <v>154</v>
      </c>
      <c r="F27" s="1"/>
    </row>
    <row r="28" spans="1:6" s="87" customFormat="1" x14ac:dyDescent="0.25">
      <c r="A28" s="157">
        <v>43888</v>
      </c>
      <c r="B28" s="158">
        <v>860.2</v>
      </c>
      <c r="C28" s="159" t="s">
        <v>155</v>
      </c>
      <c r="D28" s="159" t="s">
        <v>156</v>
      </c>
      <c r="E28" s="160" t="s">
        <v>154</v>
      </c>
      <c r="F28" s="1"/>
    </row>
    <row r="29" spans="1:6" s="87" customFormat="1" x14ac:dyDescent="0.25">
      <c r="A29" s="157">
        <v>43890</v>
      </c>
      <c r="B29" s="158">
        <v>647.25</v>
      </c>
      <c r="C29" s="159" t="s">
        <v>157</v>
      </c>
      <c r="D29" s="159" t="s">
        <v>158</v>
      </c>
      <c r="E29" s="160" t="s">
        <v>159</v>
      </c>
      <c r="F29" s="1"/>
    </row>
    <row r="30" spans="1:6" s="87" customFormat="1" x14ac:dyDescent="0.25">
      <c r="A30" s="157"/>
      <c r="B30" s="158"/>
      <c r="C30" s="159"/>
      <c r="D30" s="159"/>
      <c r="E30" s="160"/>
      <c r="F30" s="1"/>
    </row>
    <row r="31" spans="1:6" s="87" customFormat="1" x14ac:dyDescent="0.25">
      <c r="A31" s="157"/>
      <c r="B31" s="158"/>
      <c r="C31" s="159"/>
      <c r="D31" s="159"/>
      <c r="E31" s="160"/>
      <c r="F31" s="1"/>
    </row>
    <row r="32" spans="1:6" s="87" customFormat="1" x14ac:dyDescent="0.25">
      <c r="A32" s="157"/>
      <c r="B32" s="158"/>
      <c r="C32" s="159"/>
      <c r="D32" s="159"/>
      <c r="E32" s="160"/>
      <c r="F32" s="1"/>
    </row>
    <row r="33" spans="1:6" s="87" customFormat="1" x14ac:dyDescent="0.25">
      <c r="A33" s="157"/>
      <c r="B33" s="158"/>
      <c r="C33" s="159"/>
      <c r="D33" s="159"/>
      <c r="E33" s="160"/>
      <c r="F33" s="1"/>
    </row>
    <row r="34" spans="1:6" s="87" customFormat="1" x14ac:dyDescent="0.25">
      <c r="A34" s="157"/>
      <c r="B34" s="158"/>
      <c r="C34" s="159"/>
      <c r="D34" s="159"/>
      <c r="E34" s="160"/>
      <c r="F34" s="1"/>
    </row>
    <row r="35" spans="1:6" s="87" customFormat="1" x14ac:dyDescent="0.25">
      <c r="A35" s="157"/>
      <c r="B35" s="158"/>
      <c r="C35" s="159"/>
      <c r="D35" s="159"/>
      <c r="E35" s="160"/>
      <c r="F35" s="1"/>
    </row>
    <row r="36" spans="1:6" s="87" customFormat="1" hidden="1" x14ac:dyDescent="0.25">
      <c r="A36" s="147"/>
      <c r="B36" s="148"/>
      <c r="C36" s="149"/>
      <c r="D36" s="149"/>
      <c r="E36" s="150"/>
      <c r="F36" s="1"/>
    </row>
    <row r="37" spans="1:6" ht="19.5" customHeight="1" x14ac:dyDescent="0.25">
      <c r="A37" s="107" t="s">
        <v>160</v>
      </c>
      <c r="B37" s="108">
        <f>SUM(B26:B36)</f>
        <v>2020.35</v>
      </c>
      <c r="C37" s="168" t="str">
        <f>IF(SUBTOTAL(3,B26:B36)=SUBTOTAL(103,B26:B36),'Summary and sign-off'!$A$48,'Summary and sign-off'!$A$49)</f>
        <v>Check - there are no hidden rows with data</v>
      </c>
      <c r="D37" s="175" t="str">
        <f>IF('Summary and sign-off'!F56='Summary and sign-off'!F54,'Summary and sign-off'!A51,'Summary and sign-off'!A50)</f>
        <v>Check - each entry provides sufficient information</v>
      </c>
      <c r="E37" s="175"/>
      <c r="F37" s="46"/>
    </row>
    <row r="38" spans="1:6" ht="10.5" customHeight="1" x14ac:dyDescent="0.25">
      <c r="A38" s="27"/>
      <c r="B38" s="22"/>
      <c r="C38" s="27"/>
      <c r="D38" s="27"/>
      <c r="E38" s="27"/>
      <c r="F38" s="27"/>
    </row>
    <row r="39" spans="1:6" ht="24.75" customHeight="1" x14ac:dyDescent="0.25">
      <c r="A39" s="184" t="s">
        <v>161</v>
      </c>
      <c r="B39" s="184"/>
      <c r="C39" s="184"/>
      <c r="D39" s="184"/>
      <c r="E39" s="184"/>
      <c r="F39" s="46"/>
    </row>
    <row r="40" spans="1:6" ht="27" customHeight="1" x14ac:dyDescent="0.25">
      <c r="A40" s="35" t="s">
        <v>130</v>
      </c>
      <c r="B40" s="35" t="s">
        <v>64</v>
      </c>
      <c r="C40" s="35" t="s">
        <v>162</v>
      </c>
      <c r="D40" s="35" t="s">
        <v>163</v>
      </c>
      <c r="E40" s="35" t="s">
        <v>122</v>
      </c>
      <c r="F40" s="49"/>
    </row>
    <row r="41" spans="1:6" s="87" customFormat="1" hidden="1" x14ac:dyDescent="0.25">
      <c r="A41" s="133"/>
      <c r="B41" s="134"/>
      <c r="C41" s="135"/>
      <c r="D41" s="135"/>
      <c r="E41" s="136"/>
      <c r="F41" s="1"/>
    </row>
    <row r="42" spans="1:6" s="87" customFormat="1" x14ac:dyDescent="0.25">
      <c r="A42" s="157">
        <v>43858</v>
      </c>
      <c r="B42" s="158">
        <v>48</v>
      </c>
      <c r="C42" s="159" t="s">
        <v>164</v>
      </c>
      <c r="D42" s="159" t="s">
        <v>165</v>
      </c>
      <c r="E42" s="160" t="s">
        <v>138</v>
      </c>
      <c r="F42" s="1"/>
    </row>
    <row r="43" spans="1:6" s="87" customFormat="1" x14ac:dyDescent="0.25">
      <c r="A43" s="157">
        <v>43893</v>
      </c>
      <c r="B43" s="158">
        <v>88.34</v>
      </c>
      <c r="C43" s="159" t="s">
        <v>166</v>
      </c>
      <c r="D43" s="159" t="s">
        <v>167</v>
      </c>
      <c r="E43" s="160" t="s">
        <v>138</v>
      </c>
      <c r="F43" s="1"/>
    </row>
    <row r="44" spans="1:6" s="87" customFormat="1" x14ac:dyDescent="0.25">
      <c r="A44" s="157"/>
      <c r="B44" s="158"/>
      <c r="C44" s="159"/>
      <c r="D44" s="159"/>
      <c r="E44" s="160"/>
      <c r="F44" s="1"/>
    </row>
    <row r="45" spans="1:6" s="87" customFormat="1" x14ac:dyDescent="0.25">
      <c r="A45" s="157"/>
      <c r="B45" s="158"/>
      <c r="C45" s="159"/>
      <c r="D45" s="159"/>
      <c r="E45" s="160"/>
      <c r="F45" s="1"/>
    </row>
    <row r="46" spans="1:6" s="87" customFormat="1" x14ac:dyDescent="0.25">
      <c r="A46" s="157"/>
      <c r="B46" s="158"/>
      <c r="C46" s="159"/>
      <c r="D46" s="159"/>
      <c r="E46" s="160"/>
      <c r="F46" s="1"/>
    </row>
    <row r="47" spans="1:6" s="87" customFormat="1" x14ac:dyDescent="0.25">
      <c r="A47" s="157"/>
      <c r="B47" s="158"/>
      <c r="C47" s="159"/>
      <c r="D47" s="159"/>
      <c r="E47" s="160"/>
      <c r="F47" s="1"/>
    </row>
    <row r="48" spans="1:6" s="87" customFormat="1" x14ac:dyDescent="0.25">
      <c r="A48" s="157"/>
      <c r="B48" s="158"/>
      <c r="C48" s="159"/>
      <c r="D48" s="159"/>
      <c r="E48" s="160"/>
      <c r="F48" s="1"/>
    </row>
    <row r="49" spans="1:6" s="87" customFormat="1" x14ac:dyDescent="0.25">
      <c r="A49" s="157"/>
      <c r="B49" s="158"/>
      <c r="C49" s="159"/>
      <c r="D49" s="159"/>
      <c r="E49" s="160"/>
      <c r="F49" s="1"/>
    </row>
    <row r="50" spans="1:6" s="87" customFormat="1" hidden="1" x14ac:dyDescent="0.25">
      <c r="A50" s="133"/>
      <c r="B50" s="134"/>
      <c r="C50" s="135"/>
      <c r="D50" s="135"/>
      <c r="E50" s="136"/>
      <c r="F50" s="1"/>
    </row>
    <row r="51" spans="1:6" ht="19.5" customHeight="1" x14ac:dyDescent="0.25">
      <c r="A51" s="107" t="s">
        <v>168</v>
      </c>
      <c r="B51" s="108">
        <f>SUM(B41:B50)</f>
        <v>136.34</v>
      </c>
      <c r="C51" s="168" t="str">
        <f>IF(SUBTOTAL(3,B41:B50)=SUBTOTAL(103,B41:B50),'Summary and sign-off'!$A$48,'Summary and sign-off'!$A$49)</f>
        <v>Check - there are no hidden rows with data</v>
      </c>
      <c r="D51" s="175" t="str">
        <f>IF('Summary and sign-off'!F57='Summary and sign-off'!F54,'Summary and sign-off'!A51,'Summary and sign-off'!A50)</f>
        <v>Check - each entry provides sufficient information</v>
      </c>
      <c r="E51" s="175"/>
      <c r="F51" s="46"/>
    </row>
    <row r="52" spans="1:6" ht="10.5" customHeight="1" x14ac:dyDescent="0.25">
      <c r="A52" s="27"/>
      <c r="B52" s="92"/>
      <c r="C52" s="22"/>
      <c r="D52" s="27"/>
      <c r="E52" s="27"/>
      <c r="F52" s="27"/>
    </row>
    <row r="53" spans="1:6" ht="34.5" customHeight="1" x14ac:dyDescent="0.25">
      <c r="A53" s="50" t="s">
        <v>169</v>
      </c>
      <c r="B53" s="93">
        <f>B22+B37+B51</f>
        <v>2156.69</v>
      </c>
      <c r="C53" s="51"/>
      <c r="D53" s="51"/>
      <c r="E53" s="51"/>
      <c r="F53" s="26"/>
    </row>
    <row r="54" spans="1:6" x14ac:dyDescent="0.25">
      <c r="A54" s="27"/>
      <c r="B54" s="22"/>
      <c r="C54" s="27"/>
      <c r="D54" s="27"/>
      <c r="E54" s="27"/>
      <c r="F54" s="27"/>
    </row>
    <row r="55" spans="1:6" x14ac:dyDescent="0.25">
      <c r="A55" s="52" t="s">
        <v>75</v>
      </c>
      <c r="B55" s="25"/>
      <c r="C55" s="26"/>
      <c r="D55" s="26"/>
      <c r="E55" s="26"/>
      <c r="F55" s="27"/>
    </row>
    <row r="56" spans="1:6" ht="12.6" customHeight="1" x14ac:dyDescent="0.25">
      <c r="A56" s="23" t="s">
        <v>141</v>
      </c>
      <c r="B56" s="53"/>
      <c r="C56" s="53"/>
      <c r="D56" s="32"/>
      <c r="E56" s="32"/>
      <c r="F56" s="27"/>
    </row>
    <row r="57" spans="1:6" ht="12.9" customHeight="1" x14ac:dyDescent="0.25">
      <c r="A57" s="31" t="s">
        <v>170</v>
      </c>
      <c r="B57" s="27"/>
      <c r="C57" s="32"/>
      <c r="D57" s="27"/>
      <c r="E57" s="32"/>
      <c r="F57" s="27"/>
    </row>
    <row r="58" spans="1:6" x14ac:dyDescent="0.25">
      <c r="A58" s="31" t="s">
        <v>171</v>
      </c>
      <c r="B58" s="32"/>
      <c r="C58" s="32"/>
      <c r="D58" s="32"/>
      <c r="E58" s="54"/>
      <c r="F58" s="46"/>
    </row>
    <row r="59" spans="1:6" x14ac:dyDescent="0.25">
      <c r="A59" s="23" t="s">
        <v>81</v>
      </c>
      <c r="B59" s="25"/>
      <c r="C59" s="26"/>
      <c r="D59" s="26"/>
      <c r="E59" s="26"/>
      <c r="F59" s="27"/>
    </row>
    <row r="60" spans="1:6" ht="12.9" customHeight="1" x14ac:dyDescent="0.25">
      <c r="A60" s="31" t="s">
        <v>172</v>
      </c>
      <c r="B60" s="27"/>
      <c r="C60" s="32"/>
      <c r="D60" s="27"/>
      <c r="E60" s="32"/>
      <c r="F60" s="27"/>
    </row>
    <row r="61" spans="1:6" x14ac:dyDescent="0.25">
      <c r="A61" s="31" t="s">
        <v>173</v>
      </c>
      <c r="B61" s="32"/>
      <c r="C61" s="32"/>
      <c r="D61" s="32"/>
      <c r="E61" s="54"/>
      <c r="F61" s="46"/>
    </row>
    <row r="62" spans="1:6" x14ac:dyDescent="0.25">
      <c r="A62" s="36" t="s">
        <v>174</v>
      </c>
      <c r="B62" s="36"/>
      <c r="C62" s="36"/>
      <c r="D62" s="36"/>
      <c r="E62" s="54"/>
      <c r="F62" s="46"/>
    </row>
    <row r="63" spans="1:6" x14ac:dyDescent="0.25">
      <c r="A63" s="40"/>
      <c r="B63" s="27"/>
      <c r="C63" s="27"/>
      <c r="D63" s="27"/>
      <c r="E63" s="46"/>
      <c r="F63" s="46"/>
    </row>
    <row r="64" spans="1:6" hidden="1" x14ac:dyDescent="0.25">
      <c r="A64" s="40"/>
      <c r="B64" s="27"/>
      <c r="C64" s="27"/>
      <c r="D64" s="27"/>
      <c r="E64" s="46"/>
      <c r="F64" s="46"/>
    </row>
    <row r="65" spans="1:6" hidden="1" x14ac:dyDescent="0.25"/>
    <row r="66" spans="1:6" hidden="1" x14ac:dyDescent="0.25"/>
    <row r="67" spans="1:6" hidden="1" x14ac:dyDescent="0.25"/>
    <row r="68" spans="1:6" hidden="1" x14ac:dyDescent="0.25"/>
    <row r="69" spans="1:6" ht="12.75" hidden="1" customHeight="1" x14ac:dyDescent="0.25"/>
    <row r="70" spans="1:6" hidden="1" x14ac:dyDescent="0.25"/>
    <row r="71" spans="1:6" hidden="1" x14ac:dyDescent="0.25"/>
    <row r="72" spans="1:6" hidden="1" x14ac:dyDescent="0.25">
      <c r="A72" s="55"/>
      <c r="B72" s="46"/>
      <c r="C72" s="46"/>
      <c r="D72" s="46"/>
      <c r="E72" s="46"/>
      <c r="F72" s="46"/>
    </row>
    <row r="73" spans="1:6" hidden="1" x14ac:dyDescent="0.25">
      <c r="A73" s="55"/>
      <c r="B73" s="46"/>
      <c r="C73" s="46"/>
      <c r="D73" s="46"/>
      <c r="E73" s="46"/>
      <c r="F73" s="46"/>
    </row>
    <row r="74" spans="1:6" hidden="1" x14ac:dyDescent="0.25">
      <c r="A74" s="55"/>
      <c r="B74" s="46"/>
      <c r="C74" s="46"/>
      <c r="D74" s="46"/>
      <c r="E74" s="46"/>
      <c r="F74" s="46"/>
    </row>
    <row r="75" spans="1:6" hidden="1" x14ac:dyDescent="0.25">
      <c r="A75" s="55"/>
      <c r="B75" s="46"/>
      <c r="C75" s="46"/>
      <c r="D75" s="46"/>
      <c r="E75" s="46"/>
      <c r="F75" s="46"/>
    </row>
    <row r="76" spans="1:6" hidden="1" x14ac:dyDescent="0.25">
      <c r="A76" s="55"/>
      <c r="B76" s="46"/>
      <c r="C76" s="46"/>
      <c r="D76" s="46"/>
      <c r="E76" s="46"/>
      <c r="F76" s="46"/>
    </row>
    <row r="77" spans="1:6" hidden="1" x14ac:dyDescent="0.25"/>
    <row r="78" spans="1:6" hidden="1" x14ac:dyDescent="0.25"/>
    <row r="79" spans="1:6" hidden="1" x14ac:dyDescent="0.25"/>
    <row r="80" spans="1:6" hidden="1" x14ac:dyDescent="0.25"/>
    <row r="81" hidden="1" x14ac:dyDescent="0.25"/>
    <row r="82" hidden="1" x14ac:dyDescent="0.25"/>
    <row r="83" hidden="1" x14ac:dyDescent="0.25"/>
    <row r="84" hidden="1" x14ac:dyDescent="0.25"/>
  </sheetData>
  <sheetProtection sheet="1" formatCells="0" formatRows="0" insertColumns="0" insertRows="0" deleteRows="0"/>
  <mergeCells count="15">
    <mergeCell ref="B7:E7"/>
    <mergeCell ref="B5:E5"/>
    <mergeCell ref="D51:E51"/>
    <mergeCell ref="A1:E1"/>
    <mergeCell ref="A24:E24"/>
    <mergeCell ref="A39:E39"/>
    <mergeCell ref="B2:E2"/>
    <mergeCell ref="B3:E3"/>
    <mergeCell ref="B4:E4"/>
    <mergeCell ref="A8:E8"/>
    <mergeCell ref="A9:E9"/>
    <mergeCell ref="B6:E6"/>
    <mergeCell ref="D22:E22"/>
    <mergeCell ref="D37:E3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27 A35:A36 A12 A21 A41 A5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30 A16 A13 A15 A17 A18 A19 A20 A28 A29 A31 A32 A33 A34 A42 A43 A44 A45 A46 A47 A48 A4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B26:B36 B41:B50 B12:B21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6"/>
  <sheetViews>
    <sheetView topLeftCell="A10" zoomScaleNormal="100" workbookViewId="0">
      <selection activeCell="F12" sqref="F12"/>
    </sheetView>
  </sheetViews>
  <sheetFormatPr defaultColWidth="0" defaultRowHeight="13.2" zeroHeight="1" x14ac:dyDescent="0.25"/>
  <cols>
    <col min="1" max="1" width="35.6640625" style="16" customWidth="1"/>
    <col min="2" max="2" width="46.88671875" style="16" customWidth="1"/>
    <col min="3" max="3" width="22.109375" style="16" customWidth="1"/>
    <col min="4" max="4" width="25.44140625" style="16" customWidth="1"/>
    <col min="5" max="6" width="35.6640625" style="16" customWidth="1"/>
    <col min="7" max="7" width="38" style="16" customWidth="1"/>
    <col min="8" max="10" width="9.109375" style="16" hidden="1" customWidth="1"/>
    <col min="11" max="15" width="0" style="16" hidden="1" customWidth="1"/>
    <col min="16" max="16384" width="0" style="16" hidden="1"/>
  </cols>
  <sheetData>
    <row r="1" spans="1:6" ht="26.25" customHeight="1" x14ac:dyDescent="0.25">
      <c r="A1" s="172" t="s">
        <v>175</v>
      </c>
      <c r="B1" s="172"/>
      <c r="C1" s="172"/>
      <c r="D1" s="172"/>
      <c r="E1" s="172"/>
      <c r="F1" s="172"/>
    </row>
    <row r="2" spans="1:6" ht="21" customHeight="1" x14ac:dyDescent="0.25">
      <c r="A2" s="4" t="s">
        <v>52</v>
      </c>
      <c r="B2" s="176" t="str">
        <f>'Summary and sign-off'!B2:F2</f>
        <v xml:space="preserve">Climate Change Commission </v>
      </c>
      <c r="C2" s="176"/>
      <c r="D2" s="176"/>
      <c r="E2" s="176"/>
      <c r="F2" s="176"/>
    </row>
    <row r="3" spans="1:6" ht="21" customHeight="1" x14ac:dyDescent="0.25">
      <c r="A3" s="4" t="s">
        <v>113</v>
      </c>
      <c r="B3" s="176" t="str">
        <f>'Summary and sign-off'!B3:F3</f>
        <v>Joanna Hendy</v>
      </c>
      <c r="C3" s="176"/>
      <c r="D3" s="176"/>
      <c r="E3" s="176"/>
      <c r="F3" s="176"/>
    </row>
    <row r="4" spans="1:6" ht="21" customHeight="1" x14ac:dyDescent="0.25">
      <c r="A4" s="4" t="s">
        <v>114</v>
      </c>
      <c r="B4" s="176">
        <f>'Summary and sign-off'!B4:F4</f>
        <v>43815</v>
      </c>
      <c r="C4" s="176"/>
      <c r="D4" s="176"/>
      <c r="E4" s="176"/>
      <c r="F4" s="176"/>
    </row>
    <row r="5" spans="1:6" ht="21" customHeight="1" x14ac:dyDescent="0.25">
      <c r="A5" s="4" t="s">
        <v>115</v>
      </c>
      <c r="B5" s="176">
        <f>'Summary and sign-off'!B5:F5</f>
        <v>44012</v>
      </c>
      <c r="C5" s="176"/>
      <c r="D5" s="176"/>
      <c r="E5" s="176"/>
      <c r="F5" s="176"/>
    </row>
    <row r="6" spans="1:6" ht="21" customHeight="1" x14ac:dyDescent="0.25">
      <c r="A6" s="4" t="s">
        <v>176</v>
      </c>
      <c r="B6" s="170" t="s">
        <v>82</v>
      </c>
      <c r="C6" s="170"/>
      <c r="D6" s="170"/>
      <c r="E6" s="170"/>
      <c r="F6" s="170"/>
    </row>
    <row r="7" spans="1:6" ht="21" customHeight="1" x14ac:dyDescent="0.25">
      <c r="A7" s="4" t="s">
        <v>57</v>
      </c>
      <c r="B7" s="170" t="s">
        <v>85</v>
      </c>
      <c r="C7" s="170"/>
      <c r="D7" s="170"/>
      <c r="E7" s="170"/>
      <c r="F7" s="170"/>
    </row>
    <row r="8" spans="1:6" ht="36" customHeight="1" x14ac:dyDescent="0.25">
      <c r="A8" s="183" t="s">
        <v>177</v>
      </c>
      <c r="B8" s="183"/>
      <c r="C8" s="183"/>
      <c r="D8" s="183"/>
      <c r="E8" s="183"/>
      <c r="F8" s="183"/>
    </row>
    <row r="9" spans="1:6" ht="36" customHeight="1" x14ac:dyDescent="0.25">
      <c r="A9" s="181" t="s">
        <v>178</v>
      </c>
      <c r="B9" s="182"/>
      <c r="C9" s="182"/>
      <c r="D9" s="182"/>
      <c r="E9" s="182"/>
      <c r="F9" s="182"/>
    </row>
    <row r="10" spans="1:6" ht="39" customHeight="1" x14ac:dyDescent="0.25">
      <c r="A10" s="35" t="s">
        <v>130</v>
      </c>
      <c r="B10" s="151" t="s">
        <v>179</v>
      </c>
      <c r="C10" s="151" t="s">
        <v>180</v>
      </c>
      <c r="D10" s="151" t="s">
        <v>181</v>
      </c>
      <c r="E10" s="151" t="s">
        <v>182</v>
      </c>
      <c r="F10" s="151" t="s">
        <v>183</v>
      </c>
    </row>
    <row r="11" spans="1:6" s="87" customFormat="1" hidden="1" x14ac:dyDescent="0.25">
      <c r="A11" s="133"/>
      <c r="B11" s="138"/>
      <c r="C11" s="140"/>
      <c r="D11" s="138"/>
      <c r="E11" s="141"/>
      <c r="F11" s="139"/>
    </row>
    <row r="12" spans="1:6" s="87" customFormat="1" ht="79.2" x14ac:dyDescent="0.25">
      <c r="A12" s="157">
        <v>44005</v>
      </c>
      <c r="B12" s="164" t="s">
        <v>184</v>
      </c>
      <c r="C12" s="165" t="s">
        <v>99</v>
      </c>
      <c r="D12" s="164" t="s">
        <v>185</v>
      </c>
      <c r="E12" s="166">
        <v>50</v>
      </c>
      <c r="F12" s="167" t="s">
        <v>186</v>
      </c>
    </row>
    <row r="13" spans="1:6" s="87" customFormat="1" x14ac:dyDescent="0.25">
      <c r="A13" s="157"/>
      <c r="B13" s="164"/>
      <c r="C13" s="165"/>
      <c r="D13" s="164"/>
      <c r="E13" s="166"/>
      <c r="F13" s="167"/>
    </row>
    <row r="14" spans="1:6" s="87" customFormat="1" x14ac:dyDescent="0.25">
      <c r="A14" s="157"/>
      <c r="B14" s="164"/>
      <c r="C14" s="165"/>
      <c r="D14" s="164"/>
      <c r="E14" s="166"/>
      <c r="F14" s="167"/>
    </row>
    <row r="15" spans="1:6" s="87" customFormat="1" x14ac:dyDescent="0.25">
      <c r="A15" s="157"/>
      <c r="B15" s="164"/>
      <c r="C15" s="165"/>
      <c r="D15" s="164"/>
      <c r="E15" s="166"/>
      <c r="F15" s="167"/>
    </row>
    <row r="16" spans="1:6" s="87" customFormat="1" x14ac:dyDescent="0.25">
      <c r="A16" s="157"/>
      <c r="B16" s="164"/>
      <c r="C16" s="165"/>
      <c r="D16" s="164"/>
      <c r="E16" s="166"/>
      <c r="F16" s="167"/>
    </row>
    <row r="17" spans="1:7" s="87" customFormat="1" x14ac:dyDescent="0.25">
      <c r="A17" s="157"/>
      <c r="B17" s="164"/>
      <c r="C17" s="165"/>
      <c r="D17" s="164"/>
      <c r="E17" s="166"/>
      <c r="F17" s="167"/>
    </row>
    <row r="18" spans="1:7" s="87" customFormat="1" x14ac:dyDescent="0.25">
      <c r="A18" s="157"/>
      <c r="B18" s="164"/>
      <c r="C18" s="165"/>
      <c r="D18" s="164"/>
      <c r="E18" s="166"/>
      <c r="F18" s="167"/>
    </row>
    <row r="19" spans="1:7" s="87" customFormat="1" x14ac:dyDescent="0.25">
      <c r="A19" s="157"/>
      <c r="B19" s="164"/>
      <c r="C19" s="165"/>
      <c r="D19" s="164"/>
      <c r="E19" s="166"/>
      <c r="F19" s="167"/>
    </row>
    <row r="20" spans="1:7" s="87" customFormat="1" x14ac:dyDescent="0.25">
      <c r="A20" s="157"/>
      <c r="B20" s="164"/>
      <c r="C20" s="165"/>
      <c r="D20" s="164"/>
      <c r="E20" s="166"/>
      <c r="F20" s="167"/>
    </row>
    <row r="21" spans="1:7" s="87" customFormat="1" x14ac:dyDescent="0.25">
      <c r="A21" s="157"/>
      <c r="B21" s="164"/>
      <c r="C21" s="165"/>
      <c r="D21" s="164"/>
      <c r="E21" s="166"/>
      <c r="F21" s="167"/>
    </row>
    <row r="22" spans="1:7" s="87" customFormat="1" hidden="1" x14ac:dyDescent="0.25">
      <c r="A22" s="133"/>
      <c r="B22" s="138"/>
      <c r="C22" s="140"/>
      <c r="D22" s="138"/>
      <c r="E22" s="141"/>
      <c r="F22" s="139"/>
    </row>
    <row r="23" spans="1:7" ht="34.5" customHeight="1" x14ac:dyDescent="0.25">
      <c r="A23" s="152" t="s">
        <v>187</v>
      </c>
      <c r="B23" s="153" t="s">
        <v>188</v>
      </c>
      <c r="C23" s="154">
        <f>C24+C25</f>
        <v>1</v>
      </c>
      <c r="D23" s="155" t="str">
        <f>IF(SUBTOTAL(3,C11:C22)=SUBTOTAL(103,C11:C22),'Summary and sign-off'!$A$48,'Summary and sign-off'!$A$49)</f>
        <v>Check - there are no hidden rows with data</v>
      </c>
      <c r="E23" s="175" t="str">
        <f>IF('Summary and sign-off'!F60='Summary and sign-off'!F54,'Summary and sign-off'!A52,'Summary and sign-off'!A50)</f>
        <v>Check - each entry provides sufficient information</v>
      </c>
      <c r="F23" s="175"/>
      <c r="G23" s="87"/>
    </row>
    <row r="24" spans="1:7" ht="25.5" customHeight="1" x14ac:dyDescent="0.3">
      <c r="A24" s="89"/>
      <c r="B24" s="90" t="s">
        <v>99</v>
      </c>
      <c r="C24" s="91">
        <f>COUNTIF(C11:C22,'Summary and sign-off'!A45)</f>
        <v>1</v>
      </c>
      <c r="D24" s="17"/>
      <c r="E24" s="18"/>
      <c r="F24" s="19"/>
    </row>
    <row r="25" spans="1:7" ht="25.5" customHeight="1" x14ac:dyDescent="0.3">
      <c r="A25" s="89"/>
      <c r="B25" s="90" t="s">
        <v>100</v>
      </c>
      <c r="C25" s="91">
        <f>COUNTIF(C11:C22,'Summary and sign-off'!A46)</f>
        <v>0</v>
      </c>
      <c r="D25" s="17"/>
      <c r="E25" s="18"/>
      <c r="F25" s="19"/>
    </row>
    <row r="26" spans="1:7" x14ac:dyDescent="0.25">
      <c r="A26" s="20"/>
      <c r="B26" s="21"/>
      <c r="C26" s="20"/>
      <c r="D26" s="22"/>
      <c r="E26" s="22"/>
      <c r="F26" s="20"/>
    </row>
    <row r="27" spans="1:7" x14ac:dyDescent="0.25">
      <c r="A27" s="21" t="s">
        <v>140</v>
      </c>
      <c r="B27" s="21"/>
      <c r="C27" s="21"/>
      <c r="D27" s="21"/>
      <c r="E27" s="21"/>
      <c r="F27" s="21"/>
    </row>
    <row r="28" spans="1:7" ht="12.6" customHeight="1" x14ac:dyDescent="0.25">
      <c r="A28" s="23" t="s">
        <v>141</v>
      </c>
      <c r="B28" s="20"/>
      <c r="C28" s="20"/>
      <c r="D28" s="20"/>
      <c r="E28" s="20"/>
      <c r="F28" s="24"/>
    </row>
    <row r="29" spans="1:7" x14ac:dyDescent="0.25">
      <c r="A29" s="23" t="s">
        <v>81</v>
      </c>
      <c r="B29" s="25"/>
      <c r="C29" s="26"/>
      <c r="D29" s="26"/>
      <c r="E29" s="26"/>
      <c r="F29" s="27"/>
    </row>
    <row r="30" spans="1:7" x14ac:dyDescent="0.25">
      <c r="A30" s="23" t="s">
        <v>189</v>
      </c>
      <c r="B30" s="28"/>
      <c r="C30" s="28"/>
      <c r="D30" s="28"/>
      <c r="E30" s="28"/>
      <c r="F30" s="28"/>
    </row>
    <row r="31" spans="1:7" ht="12.75" customHeight="1" x14ac:dyDescent="0.25">
      <c r="A31" s="23" t="s">
        <v>190</v>
      </c>
      <c r="B31" s="20"/>
      <c r="C31" s="20"/>
      <c r="D31" s="20"/>
      <c r="E31" s="20"/>
      <c r="F31" s="20"/>
    </row>
    <row r="32" spans="1:7" ht="12.9" customHeight="1" x14ac:dyDescent="0.25">
      <c r="A32" s="29" t="s">
        <v>191</v>
      </c>
      <c r="B32" s="30"/>
      <c r="C32" s="30"/>
      <c r="D32" s="30"/>
      <c r="E32" s="30"/>
      <c r="F32" s="30"/>
    </row>
    <row r="33" spans="1:6" x14ac:dyDescent="0.25">
      <c r="A33" s="31" t="s">
        <v>192</v>
      </c>
      <c r="B33" s="32"/>
      <c r="C33" s="27"/>
      <c r="D33" s="27"/>
      <c r="E33" s="27"/>
      <c r="F33" s="27"/>
    </row>
    <row r="34" spans="1:6" ht="12.75" customHeight="1" x14ac:dyDescent="0.25">
      <c r="A34" s="31" t="s">
        <v>127</v>
      </c>
      <c r="B34" s="23"/>
      <c r="C34" s="33"/>
      <c r="D34" s="33"/>
      <c r="E34" s="33"/>
      <c r="F34" s="33"/>
    </row>
    <row r="35" spans="1:6" ht="12.75" customHeight="1" x14ac:dyDescent="0.25">
      <c r="A35" s="23"/>
      <c r="B35" s="23"/>
      <c r="C35" s="33"/>
      <c r="D35" s="33"/>
      <c r="E35" s="33"/>
      <c r="F35" s="33"/>
    </row>
    <row r="36" spans="1:6" ht="12.75" hidden="1" customHeight="1" x14ac:dyDescent="0.25">
      <c r="A36" s="23"/>
      <c r="B36" s="23"/>
      <c r="C36" s="33"/>
      <c r="D36" s="33"/>
      <c r="E36" s="33"/>
      <c r="F36" s="33"/>
    </row>
    <row r="37" spans="1:6" hidden="1" x14ac:dyDescent="0.25"/>
    <row r="38" spans="1:6" hidden="1" x14ac:dyDescent="0.25"/>
    <row r="39" spans="1:6" hidden="1" x14ac:dyDescent="0.25">
      <c r="A39" s="21"/>
      <c r="B39" s="21"/>
      <c r="C39" s="21"/>
      <c r="D39" s="21"/>
      <c r="E39" s="21"/>
      <c r="F39" s="21"/>
    </row>
    <row r="40" spans="1:6" hidden="1" x14ac:dyDescent="0.25">
      <c r="A40" s="21"/>
      <c r="B40" s="21"/>
      <c r="C40" s="21"/>
      <c r="D40" s="21"/>
      <c r="E40" s="21"/>
      <c r="F40" s="21"/>
    </row>
    <row r="41" spans="1:6" hidden="1" x14ac:dyDescent="0.25">
      <c r="A41" s="21"/>
      <c r="B41" s="21"/>
      <c r="C41" s="21"/>
      <c r="D41" s="21"/>
      <c r="E41" s="21"/>
      <c r="F41" s="21"/>
    </row>
    <row r="42" spans="1:6" hidden="1" x14ac:dyDescent="0.25">
      <c r="A42" s="21"/>
      <c r="B42" s="21"/>
      <c r="C42" s="21"/>
      <c r="D42" s="21"/>
      <c r="E42" s="21"/>
      <c r="F42" s="21"/>
    </row>
    <row r="43" spans="1:6" hidden="1" x14ac:dyDescent="0.25">
      <c r="A43" s="21"/>
      <c r="B43" s="21"/>
      <c r="C43" s="21"/>
      <c r="D43" s="21"/>
      <c r="E43" s="21"/>
      <c r="F43" s="21"/>
    </row>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x14ac:dyDescent="0.25"/>
    <row r="65" x14ac:dyDescent="0.25"/>
    <row r="66" x14ac:dyDescent="0.25"/>
  </sheetData>
  <sheetProtection sheet="1" formatCells="0" insertRows="0" deleteRows="0"/>
  <dataConsolidate/>
  <mergeCells count="10">
    <mergeCell ref="E23:F2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C11:C22</xm:sqref>
        </x14:dataValidation>
        <x14:dataValidation type="list" errorStyle="information" operator="greaterThan" allowBlank="1" showInputMessage="1" prompt="Provide specific $ value if possible" xr:uid="{00000000-0002-0000-0500-000003000000}">
          <x14:formula1>
            <xm:f>'Summary and sign-off'!$A$39:$A$44</xm:f>
          </x14:formula1>
          <xm:sqref>E11:E22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6FAD815121CF4DA045441584D7497B" ma:contentTypeVersion="12" ma:contentTypeDescription="Create a new document." ma:contentTypeScope="" ma:versionID="3e790a1c82ef305a3ef4739f4cfaf723">
  <xsd:schema xmlns:xsd="http://www.w3.org/2001/XMLSchema" xmlns:xs="http://www.w3.org/2001/XMLSchema" xmlns:p="http://schemas.microsoft.com/office/2006/metadata/properties" xmlns:ns3="e5160b33-8d04-4f06-ab20-0b7698ddf30c" xmlns:ns4="60ab2d53-a511-4cbe-a278-f2736d625f63" targetNamespace="http://schemas.microsoft.com/office/2006/metadata/properties" ma:root="true" ma:fieldsID="6b16ebbe52603300f6dcaa5ae4e6af45" ns3:_="" ns4:_="">
    <xsd:import namespace="e5160b33-8d04-4f06-ab20-0b7698ddf30c"/>
    <xsd:import namespace="60ab2d53-a511-4cbe-a278-f2736d625f6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60b33-8d04-4f06-ab20-0b7698ddf3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ab2d53-a511-4cbe-a278-f2736d625f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E31245-CBCF-4259-8625-17DE41AC4F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60b33-8d04-4f06-ab20-0b7698ddf30c"/>
    <ds:schemaRef ds:uri="60ab2d53-a511-4cbe-a278-f2736d625f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60ab2d53-a511-4cbe-a278-f2736d625f63"/>
    <ds:schemaRef ds:uri="http://schemas.microsoft.com/office/2006/documentManagement/types"/>
    <ds:schemaRef ds:uri="http://www.w3.org/XML/1998/namespace"/>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e5160b33-8d04-4f06-ab20-0b7698ddf30c"/>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Hospitality</vt:lpstr>
      <vt:lpstr>All other expenses</vt:lpstr>
      <vt:lpstr>Travel</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Hope McNabb</cp:lastModifiedBy>
  <cp:revision/>
  <dcterms:created xsi:type="dcterms:W3CDTF">2010-10-17T20:59:02Z</dcterms:created>
  <dcterms:modified xsi:type="dcterms:W3CDTF">2020-10-21T04:27:52Z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0x0101003B6FAD815121CF4DA045441584D7497B</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4f0c385b-f3c5-496c-bbcf-7aa88260c3f1</vt:lpwstr>
  </property>
  <property fmtid="{D5CDD505-2E9C-101B-9397-08002B2CF9AE}" pid="10" name="SharedWithUsers">
    <vt:lpwstr>87;#Ken Smart;#157;#Nehalkumar patel</vt:lpwstr>
  </property>
  <property fmtid="{D5CDD505-2E9C-101B-9397-08002B2CF9AE}" pid="11" name="MSIP_Label_92265b78-25d0-4d54-b3b2-27c0ecf14e3e_Enabled">
    <vt:lpwstr>False</vt:lpwstr>
  </property>
  <property fmtid="{D5CDD505-2E9C-101B-9397-08002B2CF9AE}" pid="12" name="MSIP_Label_92265b78-25d0-4d54-b3b2-27c0ecf14e3e_SiteId">
    <vt:lpwstr>27523570-98da-4a95-b560-ba6bb21643d0</vt:lpwstr>
  </property>
  <property fmtid="{D5CDD505-2E9C-101B-9397-08002B2CF9AE}" pid="13" name="MSIP_Label_92265b78-25d0-4d54-b3b2-27c0ecf14e3e_Owner">
    <vt:lpwstr>Anne.Jonathan@climatecommission.govt.nz</vt:lpwstr>
  </property>
  <property fmtid="{D5CDD505-2E9C-101B-9397-08002B2CF9AE}" pid="14" name="MSIP_Label_92265b78-25d0-4d54-b3b2-27c0ecf14e3e_SetDate">
    <vt:lpwstr>2020-07-16T08:43:07.3531493Z</vt:lpwstr>
  </property>
  <property fmtid="{D5CDD505-2E9C-101B-9397-08002B2CF9AE}" pid="15" name="MSIP_Label_92265b78-25d0-4d54-b3b2-27c0ecf14e3e_Name">
    <vt:lpwstr>Unclassified</vt:lpwstr>
  </property>
  <property fmtid="{D5CDD505-2E9C-101B-9397-08002B2CF9AE}" pid="16" name="MSIP_Label_92265b78-25d0-4d54-b3b2-27c0ecf14e3e_Application">
    <vt:lpwstr>Microsoft Azure Information Protection</vt:lpwstr>
  </property>
  <property fmtid="{D5CDD505-2E9C-101B-9397-08002B2CF9AE}" pid="17" name="MSIP_Label_92265b78-25d0-4d54-b3b2-27c0ecf14e3e_ActionId">
    <vt:lpwstr>213402df-bdca-4338-8732-29f8147972af</vt:lpwstr>
  </property>
  <property fmtid="{D5CDD505-2E9C-101B-9397-08002B2CF9AE}" pid="18" name="MSIP_Label_92265b78-25d0-4d54-b3b2-27c0ecf14e3e_Extended_MSFT_Method">
    <vt:lpwstr>Automatic</vt:lpwstr>
  </property>
</Properties>
</file>